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80" windowHeight="6615" activeTab="0"/>
  </bookViews>
  <sheets>
    <sheet name="Quarterly financials" sheetId="1" r:id="rId1"/>
    <sheet name="Notes" sheetId="2" r:id="rId2"/>
  </sheets>
  <externalReferences>
    <externalReference r:id="rId5"/>
  </externalReferences>
  <definedNames>
    <definedName name="\AA">'[1]16'!#REF!</definedName>
    <definedName name="azaz">'[1]1BS'!#REF!</definedName>
    <definedName name="PL">'Quarterly financials'!$A$1:$L$45</definedName>
    <definedName name="_xlnm.Print_Area" localSheetId="1">'Notes'!$A$1:$J$158</definedName>
    <definedName name="_xlnm.Print_Area" localSheetId="0">'Quarterly financials'!$A$1:$L$106</definedName>
    <definedName name="_xlnm.Print_Titles" localSheetId="0">'Quarterly financials'!$1:$4</definedName>
    <definedName name="Z_2693F048_6C50_11D4_96B2_00A00CC3B01B_.wvu.PrintArea" localSheetId="1" hidden="1">'Notes'!$A:$J</definedName>
    <definedName name="Z_2693F048_6C50_11D4_96B2_00A00CC3B01B_.wvu.PrintArea" localSheetId="0" hidden="1">'Quarterly financials'!$A$1:$L$106</definedName>
    <definedName name="Z_2693F048_6C50_11D4_96B2_00A00CC3B01B_.wvu.Rows" localSheetId="1" hidden="1">'Notes'!$85:$86,'Notes'!$91:$91,'Notes'!$94:$94</definedName>
    <definedName name="Z_2693F048_6C50_11D4_96B2_00A00CC3B01B_.wvu.Rows" localSheetId="0" hidden="1">'Quarterly financials'!#REF!</definedName>
    <definedName name="zaza">'[1]COVER'!#REF!</definedName>
    <definedName name="zz">'[1]2P&amp;L'!#REF!</definedName>
  </definedNames>
  <calcPr fullCalcOnLoad="1"/>
</workbook>
</file>

<file path=xl/sharedStrings.xml><?xml version="1.0" encoding="utf-8"?>
<sst xmlns="http://schemas.openxmlformats.org/spreadsheetml/2006/main" count="248" uniqueCount="211">
  <si>
    <t xml:space="preserve">MALAYAN CEMENT BERHAD ("The Company") </t>
  </si>
  <si>
    <t>and its subsidiary companies ("The Group")</t>
  </si>
  <si>
    <t>Quarterly Report on the unaudited Consolidated Results for the Financial Quarter ended 30th June 2000</t>
  </si>
  <si>
    <t>The figures have not been audited</t>
  </si>
  <si>
    <t>NOTES</t>
  </si>
  <si>
    <t>Accounting Policies</t>
  </si>
  <si>
    <t>The quarterly financial statements have been prepared using the same accounting policies and methods of computation as compared with the most recent annual financial statements.</t>
  </si>
  <si>
    <t>Exceptional Item</t>
  </si>
  <si>
    <t>There was no exceptional item in the financial quarter ended 30th June 2000.</t>
  </si>
  <si>
    <t>Extraordinary Item</t>
  </si>
  <si>
    <t>There was no extraordinary item in the financial quarter ended 30th June 2000.</t>
  </si>
  <si>
    <t>Taxation</t>
  </si>
  <si>
    <t>Taxation comprises: -</t>
  </si>
  <si>
    <t>Current</t>
  </si>
  <si>
    <t>Year Quarter</t>
  </si>
  <si>
    <t>Year to Date</t>
  </si>
  <si>
    <t>RM'000</t>
  </si>
  <si>
    <t xml:space="preserve"> - current taxation</t>
  </si>
  <si>
    <t xml:space="preserve"> - deferred taxation</t>
  </si>
  <si>
    <t xml:space="preserve"> - associated companies</t>
  </si>
  <si>
    <t xml:space="preserve"> - in respect of prior years</t>
  </si>
  <si>
    <t>Pre-acquisition Profits</t>
  </si>
  <si>
    <t>There were no pre-acquisition profits or losses for the financial quarter ended 30th June 2000.</t>
  </si>
  <si>
    <t>Profit on sale of Investments and/or Properties</t>
  </si>
  <si>
    <t>Quoted Securities</t>
  </si>
  <si>
    <t>(a)</t>
  </si>
  <si>
    <t>There were no purchases or disposals of quoted securities during the financial quarter ended 30th June 2000.</t>
  </si>
  <si>
    <t>(b)</t>
  </si>
  <si>
    <t>Included in short term investments are investments in quoted securities in Malaysia: -</t>
  </si>
  <si>
    <t>At cost</t>
  </si>
  <si>
    <t>Provision for diminution in value</t>
  </si>
  <si>
    <t>At book value</t>
  </si>
  <si>
    <t xml:space="preserve">Status of Corporate Proposals </t>
  </si>
  <si>
    <t xml:space="preserve">(i) </t>
  </si>
  <si>
    <t>The proposed acquisition by MCSB of the entire cement and related businesses of KCHB through the acquisition of the entire paid-up share capital of KCHB via a Scheme of Arrangement among KCHB shareholders pursuant to section 176 (1) of the Companies Act, 1965 and the proposed transfer of the listing status from KCHB to CMA;</t>
  </si>
  <si>
    <t xml:space="preserve">(ii)  </t>
  </si>
  <si>
    <t xml:space="preserve">(iii)  </t>
  </si>
  <si>
    <t xml:space="preserve">(iv)  </t>
  </si>
  <si>
    <t>Seasonal or Cyclical Factors</t>
  </si>
  <si>
    <t>The operations of the Group are closely linked to the construction sector and the Group's results for this quarter has not been affected by any seasonal or cyclical factors.</t>
  </si>
  <si>
    <t>Capital Issues and Dealings in Own Shares</t>
  </si>
  <si>
    <t xml:space="preserve">There were no issuance and repayment of debt and equity securities, share buy-backs, share cancellations, shares held as treasury shares and resale of treasury shares during the financial quarter. </t>
  </si>
  <si>
    <t>Group Borrowings</t>
  </si>
  <si>
    <t>Total Group borrowings as at 30th June 2000: -</t>
  </si>
  <si>
    <t>Long-term loans</t>
  </si>
  <si>
    <t xml:space="preserve">RM'000  </t>
  </si>
  <si>
    <t>Secured:</t>
  </si>
  <si>
    <t>Fixed rate bonds</t>
  </si>
  <si>
    <t>Floating rate notes</t>
  </si>
  <si>
    <t>Syndicated term loans</t>
  </si>
  <si>
    <t>Unsecured:</t>
  </si>
  <si>
    <t>Term loans</t>
  </si>
  <si>
    <t xml:space="preserve">Total Long-term loans </t>
  </si>
  <si>
    <t>Short-term loans</t>
  </si>
  <si>
    <t>Syndicated term loan</t>
  </si>
  <si>
    <t>US$-denominated term loan</t>
  </si>
  <si>
    <t>Bankers acceptances</t>
  </si>
  <si>
    <t>Revolving credits</t>
  </si>
  <si>
    <t>Total Short-term loans</t>
  </si>
  <si>
    <t xml:space="preserve">Contingent Liabilities </t>
  </si>
  <si>
    <t>The Group has no contingent liabilities as at the date of this report.</t>
  </si>
  <si>
    <t>Off Balance Sheet Financial Instruments</t>
  </si>
  <si>
    <t>The Group does not have any financial instruments with off balance sheet risk as at the date of this report.</t>
  </si>
  <si>
    <t>Segmental Information</t>
  </si>
  <si>
    <t>Current Year to Date</t>
  </si>
  <si>
    <t>Profit/(Loss) Before Taxation</t>
  </si>
  <si>
    <t>Assets Employed</t>
  </si>
  <si>
    <t>Analysis By Activity:</t>
  </si>
  <si>
    <t>Cement Manufacture</t>
  </si>
  <si>
    <t>Trading</t>
  </si>
  <si>
    <t>Ready-mixed Concrete</t>
  </si>
  <si>
    <t xml:space="preserve">Investment &amp; Others </t>
  </si>
  <si>
    <t>Analysis By Geographical Location:</t>
  </si>
  <si>
    <t>Malaysia</t>
  </si>
  <si>
    <t xml:space="preserve">Singapore </t>
  </si>
  <si>
    <t xml:space="preserve">Vietnam </t>
  </si>
  <si>
    <t>Comparison with Preceding Quarter</t>
  </si>
  <si>
    <t>Preceding</t>
  </si>
  <si>
    <t>Quarter</t>
  </si>
  <si>
    <t>Net turnover</t>
  </si>
  <si>
    <t>Consolidated Profit/(Loss) before taxation</t>
  </si>
  <si>
    <t>Consolidated Profit/(Loss) after taxation</t>
  </si>
  <si>
    <t>Review of Performance</t>
  </si>
  <si>
    <t>Prospects for the Current Financial Year</t>
  </si>
  <si>
    <t>Profit Forecast and Profit Guarantee</t>
  </si>
  <si>
    <t>The Group did not issue any profit forecast during the quarter under review.</t>
  </si>
  <si>
    <t>Dividend</t>
  </si>
  <si>
    <t>Dated: 29 August 2000</t>
  </si>
  <si>
    <t>CONSOLIDATED INCOME STATEMENT</t>
  </si>
  <si>
    <t>INDIVIDUAL QUARTER</t>
  </si>
  <si>
    <t>CUMULATIVE QUARTER</t>
  </si>
  <si>
    <t>Current Year Quarter</t>
  </si>
  <si>
    <t>Preceding Year Corresponding Quarter</t>
  </si>
  <si>
    <t>Current Year To Date</t>
  </si>
  <si>
    <t>Preceding Year Corresponding Period</t>
  </si>
  <si>
    <t>1 (a)</t>
  </si>
  <si>
    <t>Turnover</t>
  </si>
  <si>
    <t>Investment income</t>
  </si>
  <si>
    <t>(c)</t>
  </si>
  <si>
    <t>Other income including interest income</t>
  </si>
  <si>
    <t>2 (a)</t>
  </si>
  <si>
    <t>Operating profit/(loss) before interest on borrowings, depreciation and amortisation, exceptional items, income tax, minority interests and extraordinary items</t>
  </si>
  <si>
    <t>Interest on borrowings</t>
  </si>
  <si>
    <t>Depreciation and amortisation</t>
  </si>
  <si>
    <t>(d)</t>
  </si>
  <si>
    <t xml:space="preserve">Exceptional items </t>
  </si>
  <si>
    <t>(e)</t>
  </si>
  <si>
    <t>Operating profit/(loss) after interest on borrowings, depreciation and amortisation, exceptional items but before income tax, minority interests and extraordinary items</t>
  </si>
  <si>
    <t>(f)</t>
  </si>
  <si>
    <t>Share of results in associated companies</t>
  </si>
  <si>
    <t>(g)</t>
  </si>
  <si>
    <t xml:space="preserve">Profit/(loss) before taxation, minority </t>
  </si>
  <si>
    <t>interests and extraordinary items</t>
  </si>
  <si>
    <t>(h)</t>
  </si>
  <si>
    <t>(i)</t>
  </si>
  <si>
    <t xml:space="preserve"> (i) </t>
  </si>
  <si>
    <t xml:space="preserve">Profit/(loss) after taxation before </t>
  </si>
  <si>
    <t>deducting minority interests</t>
  </si>
  <si>
    <t xml:space="preserve"> (ii) </t>
  </si>
  <si>
    <t>Less minority interests</t>
  </si>
  <si>
    <t>(j)</t>
  </si>
  <si>
    <t>Profit/(loss) after taxation attributable to</t>
  </si>
  <si>
    <t>members of the Company</t>
  </si>
  <si>
    <t>(k)</t>
  </si>
  <si>
    <t xml:space="preserve"> (i)   Extraordinary items</t>
  </si>
  <si>
    <t xml:space="preserve"> (ii)  Less minority interests</t>
  </si>
  <si>
    <t xml:space="preserve"> (iii) Extraordinary items attributable to</t>
  </si>
  <si>
    <t xml:space="preserve">        members of the Company</t>
  </si>
  <si>
    <t>(l)</t>
  </si>
  <si>
    <t>Profit/(loss) after taxation and extraordinary items attributable to members of the Company</t>
  </si>
  <si>
    <t>3 (a)</t>
  </si>
  <si>
    <t>Earnings/(loss) per share based on 2 (j) above after deducting any provision for preference dividends, if any:-</t>
  </si>
  <si>
    <t>(i)  Basic - sen</t>
  </si>
  <si>
    <t>(ii) Fully diluted - sen</t>
  </si>
  <si>
    <t>4(a)</t>
  </si>
  <si>
    <t>Dividend per share (sen)</t>
  </si>
  <si>
    <t>Dividend description</t>
  </si>
  <si>
    <t>As at end of current quarter</t>
  </si>
  <si>
    <t>As at end of preceding financial year end</t>
  </si>
  <si>
    <t>Net tangible assets per share (RM)</t>
  </si>
  <si>
    <t>Remarks:</t>
  </si>
  <si>
    <t>a.</t>
  </si>
  <si>
    <t>The earnings per share has been calculated based on the following number of ordinary shares in issue during the financial quarter:-</t>
  </si>
  <si>
    <t>b.</t>
  </si>
  <si>
    <t>CONSOLIDATED BALANCE SHEET</t>
  </si>
  <si>
    <t>As at Preceding</t>
  </si>
  <si>
    <t>As at End of</t>
  </si>
  <si>
    <t>Financial</t>
  </si>
  <si>
    <t>Current Quarter</t>
  </si>
  <si>
    <t>Year End</t>
  </si>
  <si>
    <t>Note</t>
  </si>
  <si>
    <t>Fixed Assets</t>
  </si>
  <si>
    <t>Associated Companies</t>
  </si>
  <si>
    <t>Long Term Investments</t>
  </si>
  <si>
    <t>Goodwill on Consolidation</t>
  </si>
  <si>
    <t>Deferred Expenditure</t>
  </si>
  <si>
    <t xml:space="preserve">Current Assets </t>
  </si>
  <si>
    <t>Stocks</t>
  </si>
  <si>
    <t>Trade Debtors</t>
  </si>
  <si>
    <t>Other Debtors</t>
  </si>
  <si>
    <t>Short Term Investments</t>
  </si>
  <si>
    <t>Term Deposits</t>
  </si>
  <si>
    <t>Cash and bank balances</t>
  </si>
  <si>
    <t>Current Liabilities</t>
  </si>
  <si>
    <t>Trade Creditors</t>
  </si>
  <si>
    <t>Other Creditors</t>
  </si>
  <si>
    <t>Holding Company</t>
  </si>
  <si>
    <t>Provision for Taxation</t>
  </si>
  <si>
    <t>Short Term Borrowings</t>
  </si>
  <si>
    <t>Dividend payable</t>
  </si>
  <si>
    <t>Net Current Assets</t>
  </si>
  <si>
    <t>Shareholders' Funds</t>
  </si>
  <si>
    <t>Share Capital - Ordinary shares of RM0.50 each</t>
  </si>
  <si>
    <t>Reserves:</t>
  </si>
  <si>
    <t>Share Premium</t>
  </si>
  <si>
    <t>Capital Reserve</t>
  </si>
  <si>
    <t>Capital Redemption Reserve in a subsidiary company</t>
  </si>
  <si>
    <t>Retained Profits</t>
  </si>
  <si>
    <t>Exchange Equalisation Reserve</t>
  </si>
  <si>
    <t>Total Reserves</t>
  </si>
  <si>
    <t>Minority Interests</t>
  </si>
  <si>
    <t>Long Term Borrowings</t>
  </si>
  <si>
    <t>Other Long Term Liabilities</t>
  </si>
  <si>
    <t>Changes in Group Structure</t>
  </si>
  <si>
    <t>There were no changes in the group structure during the financial period ended 30th June 2000.</t>
  </si>
  <si>
    <t>Commercial papers</t>
  </si>
  <si>
    <t>Analysis of the Group's segmental turnover, results and assets employed are as follows: -</t>
  </si>
  <si>
    <t>The proposed disposal by MCSB of Renounceable Allotment Letters ("RAL") for 275,916,491 new ordinary shares of RM1.00 each in CMA for RM50 million cash and the subsequent subscription by UEM of the shares represented by the RALs at RM2.58 per share ("Proposed CMA Disposal");</t>
  </si>
  <si>
    <t>----------------Not applicable----------------</t>
  </si>
  <si>
    <t>Restatement of Turnover</t>
  </si>
  <si>
    <t>The net tangible assets per share has been calculated based on the number of ordinary shares in issue as at the end of the financial quarter of 2,893,655,156 (31.12.1999: 2,893,655,156).</t>
  </si>
  <si>
    <t xml:space="preserve">The Group’s effective tax rate for the first half year is higher than the statutory rate caused largely by the losses of several subsidiaries in the Group and certain expenses being disallowed for taxation purposes.  </t>
  </si>
  <si>
    <t>There were no significant purchases or disposals of investments and/or properties during the financial quarter ended  30th June 2000.</t>
  </si>
  <si>
    <t xml:space="preserve">Your Directors are not recommending any payment of dividend for the financial quarter under review. </t>
  </si>
  <si>
    <t>The proposed unconditional mandatory take-over offer by UEM to the other shareholders of CMA for up to 164,258,910 ordinary shares of RM1.00 each in CMA it does not own after the Proposed CMA Disposal and Proposed Assets Acquisitions.</t>
  </si>
  <si>
    <t>On 21 April 2000,  UEM,  KAH and CMA entered into a supplemental agreement to the Sale and Purchase of Shares Agreement with the consent of MCSB and KCHB whereby the purchase consideration for the Proposed Assets Acquisitions were revised.  The revised proposals were submitted to the Securities Commission on 28 April 2000.</t>
  </si>
  <si>
    <t>On 3 August 2000,  MCSB, UEM and KCHB mutually agreed to extend the cut-off date of the Reconstruction Agreement dated 3 November 1999 from 3 August 2000 to 31 March 2001.  In addition,   UEM, KAH and CMA have also mutually agreed to extend the cut-off date of the Sale and Purchase of Shares Agreement dated 3 November 1999 from 3 August 2000 to  31 March 2001.</t>
  </si>
  <si>
    <t>Save for the approval obtained from the Foreign Investment Committee on 7 June 2000, approvals from the other relevant authorities on the above corporate proposals are still pending.</t>
  </si>
  <si>
    <t>Material Litigations</t>
  </si>
  <si>
    <t>There is no pending material litigation as at the date of this report.</t>
  </si>
  <si>
    <t>(a)  2,893,655,156 shares during the current quarter and current year to date ended 30th June 2000; and</t>
  </si>
  <si>
    <t>(b)  413,379,308 shares during the preceding year corresponding quarter and preceding year corresponding period ended 30th June 1999.</t>
  </si>
  <si>
    <t>The Proposed Acquisition is subject to the approval of the Ministry of International Trade and Industry, for which an application was submitted on 23 August 2000.</t>
  </si>
  <si>
    <t>The proposed acquisitions by CMA of Expressway Lingkaran Tengah Sdn Bhd ("ELITE") and Kualiti Alam Sdn Bhd ("KASB") from UEM ("Proposed Assets Acquisitions"); and</t>
  </si>
  <si>
    <t>Growth in the construction sector continued to gain momentum in the second quarter fuelled by improving economic conditions.  Consequently, cement demand for the first half-year rebounded by 32% from the corresponding period of last year.  Net selling prices for cement in the domestic market recovered considerably during the second quarter following the progressive withdrawal of rebates since mid-February 2000.   In addition to higher contributions from improved volume and prices,  the Group has also benefited from better plant performance and realisation of the synergistic benefits arising from the integration with the Kedah Cement Group of companies.   In Singapore,  cement demand for the first half-year fell by some 7% against the corresponding period of last year.   Prices remained weak as its construction sector continued to lag behind other sectors of the economy which have recorded strong growth.</t>
  </si>
  <si>
    <t>Plant repairs and maintenance costs are anticipated to be higher in the next two quarters due to scheduled plant shutdowns. Despite this, Group performance in the current financial year is expected to continue to be favourable driven by the improved outlook in the Malaysian economy and the pick-up in construction activities.  In Singapore, trading conditions for the next two quarters is expected to remain competitive.</t>
  </si>
  <si>
    <t>At market value (30th June 2000)</t>
  </si>
  <si>
    <t>On 3 November 1999, M-Cement Sdn Bhd ("MCSB"), a wholly-owned subsidiary of the Company, United Engineers (Malaysia) Berhad ("UEM"), Central Malaysian Assets Berhad ("CMA") and Kedah Cement Holdings Berhad ("KCHB") entered into a Reconstruction Agreement in relation to (i) and (ii) below.   On the same date,  UEM, Kualiti Alam Holdings Sdn Bhd ("KAH") and CMA entered into a Sale and Purchase of Shares Agreement in relation to (iii) below.  The Reconstruction Agreement and Sale and Purchase of Shares Agreement are inter-conditional and involve:</t>
  </si>
  <si>
    <t xml:space="preserve">The Group's performance in the current quarter improved significantly from the previous quarter largely on account of increased cement demand and recovery in selling prices.  The better performance is also partly attributed to improved plant efficiency and lower repairs and maintenance costs as there was no major scheduled plant shutdown during the quarter.  </t>
  </si>
  <si>
    <t xml:space="preserve">On 12 August 2000, Supermix Concrete (Malaysia) Sdn Bhd, a 61.7%-owned subsidiary engaged in the manufacture and sale of ready-mixed concrete entered into a Share Sale Agreement with Pan Malaysia Holdings Berhad (formerly known as Pengkalen Holdings Berhad) for the proposed acquisition of 100% equity interest of Pengkalen Concrete Sdn Bhd ("PCSB") and its subsidiaries (“Proposed Acquisition”).  PCSB has investments in 100% equity interest in Pengkalen Concrete (E.M.) Sdn Bhd and 70% equity interest in Pengkalen-SMJ JV Sdn Bhd. </t>
  </si>
  <si>
    <t>The Group has restated its turnover at gross invoiced value of cement and clinker less rebates, discounts and commissions since the previous quarter.  The comparative turnover figures have been restated to conform with the current period's presentation.</t>
  </si>
</sst>
</file>

<file path=xl/styles.xml><?xml version="1.0" encoding="utf-8"?>
<styleSheet xmlns="http://schemas.openxmlformats.org/spreadsheetml/2006/main">
  <numFmts count="1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0_)"/>
    <numFmt numFmtId="185" formatCode="0.0000_)"/>
    <numFmt numFmtId="186" formatCode="dd\-mmm\-yy_)"/>
    <numFmt numFmtId="187" formatCode="#,##0.0000_);\(#,##0.0000\)"/>
    <numFmt numFmtId="188" formatCode="#,##0.000_);\(#,##0.000\)"/>
    <numFmt numFmtId="189" formatCode="0.0000000_)"/>
    <numFmt numFmtId="190" formatCode="0.000%"/>
    <numFmt numFmtId="191" formatCode="0_)"/>
    <numFmt numFmtId="192" formatCode="0.0_)"/>
    <numFmt numFmtId="193" formatCode="0.0%"/>
    <numFmt numFmtId="194" formatCode="#,##0.00000_);\(#,##0.00000\)"/>
    <numFmt numFmtId="195" formatCode="_-* #,##0_-;\-* #,##0_-;_-* &quot;-&quot;??_-;_-@_-"/>
    <numFmt numFmtId="196" formatCode="#,##0.0_);\(#,##0.0\)"/>
    <numFmt numFmtId="197" formatCode="[$SGD]\ #,##0"/>
    <numFmt numFmtId="198" formatCode="[$USD]\ #,##0"/>
    <numFmt numFmtId="199" formatCode="_(* #,##0_);_(* \(#,##0\);_(* &quot;-&quot;??_);_(@_)"/>
    <numFmt numFmtId="200" formatCode="_(* #,##0.00_);_(* \(#,##0.00\);_(* &quot;-&quot;_);_(@_)"/>
    <numFmt numFmtId="201" formatCode="0.0"/>
    <numFmt numFmtId="202" formatCode="_(* #,##0.0000_);_(* \(#,##0.0000\);_(* &quot;-&quot;_);_(@_)"/>
    <numFmt numFmtId="203" formatCode="_(* #,##0.000_);_(* \(#,##0.000\);_(* &quot;-&quot;??_);_(@_)"/>
    <numFmt numFmtId="204" formatCode="&quot;*&quot;#,##0_);\(#,##0\)"/>
    <numFmt numFmtId="205" formatCode="&quot;*&quot;#,##0_);&quot;*&quot;\(#,##0\)"/>
    <numFmt numFmtId="206" formatCode="&quot;*&quot;#,##0"/>
    <numFmt numFmtId="207" formatCode="_(* #,##0.0000_);_(* \(#,##0.0000\);_(* &quot;-&quot;??_);_(@_)"/>
    <numFmt numFmtId="208" formatCode="_-* #,##0.00000_-;\-* #,##0.00000_-;_-* &quot;-&quot;??_-;_-@_-"/>
    <numFmt numFmtId="209" formatCode="_-* #,##0.000000000_-;\-* #,##0.000000000_-;_-* &quot;-&quot;??_-;_-@_-"/>
    <numFmt numFmtId="210" formatCode="[$SGD]\ #,##0.00_);\([$SGD]\ #,##0.00\)"/>
    <numFmt numFmtId="211" formatCode="[$S$]\ #,##0"/>
    <numFmt numFmtId="212" formatCode="_ * #,##0_ ;_ * \-#,##0_ ;_ * &quot;-&quot;_ ;_ @_ "/>
    <numFmt numFmtId="213" formatCode="0_);\(0\)"/>
    <numFmt numFmtId="214" formatCode="&quot;S$&quot;#,##0_);\(#,##0\)"/>
    <numFmt numFmtId="215" formatCode="dd/mm/yyyy"/>
    <numFmt numFmtId="216" formatCode="[$USD]\ #,##0.00_);\([$USD]\ #,##0.00\)"/>
    <numFmt numFmtId="217" formatCode="dd\-mmmm\-yy"/>
    <numFmt numFmtId="218" formatCode="_-* #,##0.0_-;\-* #,##0.0_-;_-* &quot;-&quot;??_-;_-@_-"/>
    <numFmt numFmtId="219" formatCode="_(* #,##0_-;\-* #,##0_-;_-* &quot;-&quot;??_-;_-@_-"/>
    <numFmt numFmtId="220" formatCode="_(* #,##0.0_);_(* \(#,##0.0\);_(* &quot;-&quot;_);_(@_)"/>
    <numFmt numFmtId="221" formatCode="0.000_)"/>
    <numFmt numFmtId="222" formatCode="#,##0.0000000000_);\(#,##0.0000000000\)"/>
    <numFmt numFmtId="223" formatCode="_-* #,##0.000_-;\-* #,##0.000_-;_-* &quot;-&quot;??_-;_-@_-"/>
    <numFmt numFmtId="224" formatCode="_-* #,##0.0000_-;\-* #,##0.0000_-;_-* &quot;-&quot;??_-;_-@_-"/>
    <numFmt numFmtId="225" formatCode="dd/m/yyyy"/>
    <numFmt numFmtId="226" formatCode="_(* #,##0.0_);_(* \(#,##0.0\);_(* &quot;-&quot;??_);_(@_)"/>
    <numFmt numFmtId="227" formatCode="&quot;RM&quot;#,##0;\-&quot;RM&quot;#,##0"/>
    <numFmt numFmtId="228" formatCode="&quot;RM&quot;#,##0;[Red]\-&quot;RM&quot;#,##0"/>
    <numFmt numFmtId="229" formatCode="&quot;RM&quot;#,##0.00;\-&quot;RM&quot;#,##0.00"/>
    <numFmt numFmtId="230" formatCode="&quot;RM&quot;#,##0.00;[Red]\-&quot;RM&quot;#,##0.00"/>
    <numFmt numFmtId="231" formatCode="_-&quot;RM&quot;* #,##0_-;\-&quot;RM&quot;* #,##0_-;_-&quot;RM&quot;* &quot;-&quot;_-;_-@_-"/>
    <numFmt numFmtId="232" formatCode="_-&quot;RM&quot;* #,##0.00_-;\-&quot;RM&quot;* #,##0.00_-;_-&quot;RM&quot;* &quot;-&quot;??_-;_-@_-"/>
    <numFmt numFmtId="233" formatCode="0.0000"/>
    <numFmt numFmtId="234" formatCode="#,##0.0;\-#,##0.0"/>
    <numFmt numFmtId="235" formatCode="#,##0.000;\-#,##0.000"/>
    <numFmt numFmtId="236" formatCode="_(* #,##0.0_);_(* \(#,##0.0\);_(* &quot;-&quot;?_);_(@_)"/>
    <numFmt numFmtId="237" formatCode="_(* #,##0.000_);_(* \(#,##0.000\);_(* &quot;-&quot;_);_(@_)"/>
    <numFmt numFmtId="238" formatCode="_-* #,##0_-;\-* #,##0_-;_-* &quot;-&quot;??_-;_-@_-&quot;w1&quot;"/>
    <numFmt numFmtId="239" formatCode="&quot;W1&quot;_-* #,##0_-;\-* #,##0_-;_-* &quot;-&quot;??_-;_-@_-"/>
    <numFmt numFmtId="240" formatCode="&quot;(W1)&quot;_-* #,##0_-;\-* #,##0_-;_-* &quot;-&quot;??_-;_-@_-"/>
    <numFmt numFmtId="241" formatCode="&quot;(W2)&quot;_-* #,##0_-;\-* #,##0_-;_-* &quot;-&quot;??_-;_-@_-"/>
    <numFmt numFmtId="242" formatCode="&quot;(W3)&quot;_(* #,##0_);_(* \(#,##0\);_(* &quot;-&quot;_);_(@_)"/>
    <numFmt numFmtId="243" formatCode="&quot;(W4)&quot;_(* #,##0_);_(* \(#,##0\);_(* &quot;-&quot;??_);_(@_)"/>
    <numFmt numFmtId="244" formatCode="&quot;(W5)&quot;_(* #,##0_);_(* \(#,##0\);_(* &quot;-&quot;_);_(@_)"/>
    <numFmt numFmtId="245" formatCode="0.0000%"/>
    <numFmt numFmtId="246" formatCode="0.000"/>
    <numFmt numFmtId="247" formatCode="&quot;S$&quot;#,##0;\-#,##0"/>
    <numFmt numFmtId="248" formatCode="_-* #,##0.000_-;\-* #,##0.000_-;_-* &quot;-&quot;???_-;_-@_-"/>
    <numFmt numFmtId="249" formatCode="_-* #,##0.000000_-;\-* #,##0.000000_-;_-* &quot;-&quot;??_-;_-@_-"/>
    <numFmt numFmtId="250" formatCode="_-* #,##0.0000000_-;\-* #,##0.0000000_-;_-* &quot;-&quot;??_-;_-@_-"/>
    <numFmt numFmtId="251" formatCode="_-* #,##0.00000000_-;\-* #,##0.00000000_-;_-* &quot;-&quot;??_-;_-@_-"/>
    <numFmt numFmtId="252" formatCode="_(* #,##0.000000000_);_(* \(#,##0.000000000\);_(* &quot;-&quot;?????????_);_(@_)"/>
    <numFmt numFmtId="253" formatCode="_(* #,##0.0000_);_(* \(#,##0.0000\);_(* &quot;-&quot;????_);_(@_)"/>
    <numFmt numFmtId="254" formatCode="_(* #,##0.00000_);_(* \(#,##0.00000\);_(* &quot;-&quot;?????_);_(@_)"/>
    <numFmt numFmtId="255" formatCode="_-* #,##0.0_-;\-* #,##0.0_-;_-* &quot;-&quot;?_-;_-@_-"/>
    <numFmt numFmtId="256" formatCode="[$S$]\ #,##0.00"/>
    <numFmt numFmtId="257" formatCode="&quot;$&quot;#,##0.00"/>
    <numFmt numFmtId="258" formatCode="[$S$]\ #,##0.0"/>
    <numFmt numFmtId="259" formatCode="&quot;$&quot;#,##0.0"/>
    <numFmt numFmtId="260" formatCode="_ * #,##0_ ;_ * \-#,##0_ ;_ * &quot;-&quot;??_ ;_ @_ "/>
    <numFmt numFmtId="261" formatCode="0.00000%"/>
    <numFmt numFmtId="262" formatCode="_(* #,##0.00000_);_(* \(#,##0.00000\);_(* &quot;-&quot;_);_(@_)"/>
    <numFmt numFmtId="263" formatCode="_(* #,##0.000000_);_(* \(#,##0.000000\);_(* &quot;-&quot;_);_(@_)"/>
    <numFmt numFmtId="264" formatCode="#,##0.000000_);\(#,##0.000000\)"/>
    <numFmt numFmtId="265" formatCode="#,##0.0000000_);\(#,##0.0000000\)"/>
    <numFmt numFmtId="266" formatCode="0.00;[Red]0.00"/>
    <numFmt numFmtId="267" formatCode="0.0;[Red]0.0"/>
    <numFmt numFmtId="268" formatCode="0;[Red]0"/>
    <numFmt numFmtId="269" formatCode="#,##0.0_);[Red]\(#,##0.0\)"/>
    <numFmt numFmtId="270" formatCode="#,##0.000_);[Red]\(#,##0.000\)"/>
    <numFmt numFmtId="271" formatCode="#,##0.0000_);[Red]\(#,##0.0000\)"/>
    <numFmt numFmtId="272" formatCode="_(* #,##0.00000_);_(* \(#,##0.00000\);_(* &quot;-&quot;??_);_(@_)"/>
    <numFmt numFmtId="273" formatCode="[$USD]\ #,##0_);\([$USD]\ #,##0\)"/>
    <numFmt numFmtId="274" formatCode="[$SGD]\ #,##0_);\([$SGD]\ #,##0\)"/>
    <numFmt numFmtId="275" formatCode="[$USD]\ #,##0.0_);\([$USD]\ #,##0.0\)"/>
    <numFmt numFmtId="276" formatCode="dd\-mm\-yyyy"/>
    <numFmt numFmtId="277" formatCode="mm/dd/yy"/>
    <numFmt numFmtId="278" formatCode="_(* #,##0.000_);_(* \(#,##0.000\);_(* &quot;-&quot;???_);_(@_)"/>
    <numFmt numFmtId="279" formatCode="#,##0;[Red]\-&quot;£&quot;#,##0"/>
    <numFmt numFmtId="280" formatCode="#,##0;[Red]\-#,##0"/>
    <numFmt numFmtId="281" formatCode="#,##0\);\(#,##0\)"/>
    <numFmt numFmtId="282" formatCode="#,##0;\(#,##0\)"/>
    <numFmt numFmtId="283" formatCode="##,#0_;\(#,##0\)"/>
  </numFmts>
  <fonts count="12">
    <font>
      <sz val="10"/>
      <name val="DUTCH"/>
      <family val="0"/>
    </font>
    <font>
      <sz val="11"/>
      <name val="Arial"/>
      <family val="0"/>
    </font>
    <font>
      <b/>
      <sz val="10"/>
      <name val="CG Times"/>
      <family val="1"/>
    </font>
    <font>
      <sz val="10"/>
      <name val="Times New Roman"/>
      <family val="1"/>
    </font>
    <font>
      <sz val="10"/>
      <name val="CG Times"/>
      <family val="1"/>
    </font>
    <font>
      <b/>
      <sz val="10"/>
      <name val="Times New Roman"/>
      <family val="1"/>
    </font>
    <font>
      <u val="single"/>
      <sz val="10"/>
      <name val="Times New Roman"/>
      <family val="1"/>
    </font>
    <font>
      <b/>
      <u val="single"/>
      <sz val="10"/>
      <name val="Times New Roman"/>
      <family val="1"/>
    </font>
    <font>
      <sz val="11"/>
      <name val="CG Times"/>
      <family val="1"/>
    </font>
    <font>
      <i/>
      <sz val="10"/>
      <name val="CG Times"/>
      <family val="1"/>
    </font>
    <font>
      <u val="single"/>
      <sz val="10"/>
      <name val="CG Times"/>
      <family val="1"/>
    </font>
    <font>
      <sz val="10"/>
      <color indexed="41"/>
      <name val="CG Times"/>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left"/>
    </xf>
    <xf numFmtId="195" fontId="3" fillId="0" borderId="0" xfId="15" applyNumberFormat="1" applyFont="1" applyAlignment="1">
      <alignment/>
    </xf>
    <xf numFmtId="0" fontId="5" fillId="0" borderId="0" xfId="0" applyFont="1" applyAlignment="1">
      <alignment/>
    </xf>
    <xf numFmtId="0" fontId="3" fillId="0" borderId="0" xfId="0" applyFont="1" applyAlignment="1">
      <alignment horizontal="justify" vertical="top" wrapText="1"/>
    </xf>
    <xf numFmtId="0" fontId="5" fillId="0" borderId="0" xfId="0" applyFont="1" applyAlignment="1">
      <alignment horizontal="right"/>
    </xf>
    <xf numFmtId="225" fontId="5" fillId="0" borderId="0" xfId="0" applyNumberFormat="1" applyFont="1" applyAlignment="1">
      <alignment horizontal="right" wrapText="1"/>
    </xf>
    <xf numFmtId="41" fontId="3" fillId="0" borderId="0" xfId="0" applyNumberFormat="1" applyFont="1" applyAlignment="1">
      <alignment/>
    </xf>
    <xf numFmtId="41" fontId="3" fillId="0" borderId="0" xfId="0" applyNumberFormat="1" applyFont="1" applyAlignment="1">
      <alignment horizontal="right"/>
    </xf>
    <xf numFmtId="41" fontId="3" fillId="0" borderId="1" xfId="0" applyNumberFormat="1" applyFont="1" applyBorder="1" applyAlignment="1">
      <alignment/>
    </xf>
    <xf numFmtId="41" fontId="3" fillId="0" borderId="1" xfId="0" applyNumberFormat="1" applyFont="1" applyBorder="1" applyAlignment="1">
      <alignment horizontal="right"/>
    </xf>
    <xf numFmtId="0" fontId="3" fillId="0" borderId="0" xfId="0" applyFont="1" applyAlignment="1">
      <alignment horizontal="left" indent="3"/>
    </xf>
    <xf numFmtId="0" fontId="3" fillId="0" borderId="0" xfId="0" applyFont="1" applyAlignment="1">
      <alignment horizontal="right"/>
    </xf>
    <xf numFmtId="41" fontId="3" fillId="0" borderId="0" xfId="0" applyNumberFormat="1" applyFont="1" applyBorder="1" applyAlignment="1">
      <alignment horizontal="right"/>
    </xf>
    <xf numFmtId="0" fontId="3" fillId="0" borderId="0" xfId="0" applyFont="1" applyAlignment="1">
      <alignment horizontal="left" vertical="top"/>
    </xf>
    <xf numFmtId="0" fontId="3" fillId="0" borderId="0" xfId="0" applyFont="1" applyAlignment="1">
      <alignment horizontal="left"/>
    </xf>
    <xf numFmtId="41" fontId="3" fillId="0" borderId="0" xfId="15" applyNumberFormat="1" applyFont="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Border="1" applyAlignment="1">
      <alignment horizontal="right"/>
    </xf>
    <xf numFmtId="0" fontId="4"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horizontal="justify" vertical="top"/>
    </xf>
    <xf numFmtId="38" fontId="3" fillId="0" borderId="0" xfId="0" applyNumberFormat="1" applyFont="1" applyAlignment="1">
      <alignment horizontal="right"/>
    </xf>
    <xf numFmtId="0" fontId="6" fillId="0" borderId="0" xfId="0" applyFont="1" applyAlignment="1">
      <alignment/>
    </xf>
    <xf numFmtId="38" fontId="5" fillId="0" borderId="0" xfId="0" applyNumberFormat="1" applyFont="1" applyAlignment="1">
      <alignment horizontal="right"/>
    </xf>
    <xf numFmtId="0" fontId="3" fillId="0" borderId="0" xfId="0" applyFont="1" applyAlignment="1">
      <alignment horizontal="left" indent="1"/>
    </xf>
    <xf numFmtId="41" fontId="3" fillId="0" borderId="3" xfId="0" applyNumberFormat="1" applyFont="1" applyBorder="1" applyAlignment="1">
      <alignment horizontal="right"/>
    </xf>
    <xf numFmtId="41" fontId="3" fillId="0" borderId="4" xfId="0" applyNumberFormat="1" applyFont="1" applyBorder="1" applyAlignment="1">
      <alignment horizontal="right"/>
    </xf>
    <xf numFmtId="0" fontId="3" fillId="0" borderId="0" xfId="0" applyFont="1" applyBorder="1" applyAlignment="1">
      <alignment horizontal="left" indent="1"/>
    </xf>
    <xf numFmtId="41" fontId="3" fillId="0" borderId="5" xfId="0" applyNumberFormat="1" applyFont="1" applyBorder="1" applyAlignment="1">
      <alignment horizontal="right"/>
    </xf>
    <xf numFmtId="41" fontId="3" fillId="0" borderId="1" xfId="0" applyNumberFormat="1" applyFont="1" applyFill="1" applyBorder="1" applyAlignment="1">
      <alignment horizontal="right"/>
    </xf>
    <xf numFmtId="0" fontId="6" fillId="0" borderId="0" xfId="0" applyFont="1" applyAlignment="1">
      <alignment horizontal="left"/>
    </xf>
    <xf numFmtId="41" fontId="3" fillId="0" borderId="0" xfId="0" applyNumberFormat="1" applyFont="1" applyFill="1" applyAlignment="1">
      <alignment horizontal="right"/>
    </xf>
    <xf numFmtId="41" fontId="3" fillId="0" borderId="3" xfId="0"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5"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6" xfId="0" applyNumberFormat="1" applyFont="1" applyFill="1" applyBorder="1" applyAlignment="1">
      <alignment horizontal="right"/>
    </xf>
    <xf numFmtId="0" fontId="7" fillId="0" borderId="0" xfId="0" applyFont="1" applyAlignment="1">
      <alignment horizontal="center"/>
    </xf>
    <xf numFmtId="0" fontId="5" fillId="0" borderId="0" xfId="0" applyFont="1" applyAlignment="1">
      <alignment horizontal="right" wrapText="1"/>
    </xf>
    <xf numFmtId="0" fontId="5" fillId="0" borderId="0" xfId="0" applyFont="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lignment/>
    </xf>
    <xf numFmtId="41" fontId="3" fillId="0" borderId="6" xfId="0" applyNumberFormat="1" applyFont="1" applyBorder="1" applyAlignment="1">
      <alignment/>
    </xf>
    <xf numFmtId="0" fontId="3" fillId="0" borderId="0" xfId="0" applyFont="1" applyBorder="1" applyAlignment="1">
      <alignment/>
    </xf>
    <xf numFmtId="0" fontId="5" fillId="0" borderId="0" xfId="0" applyNumberFormat="1" applyFont="1" applyAlignment="1">
      <alignment horizontal="right" vertical="top"/>
    </xf>
    <xf numFmtId="0" fontId="5" fillId="0" borderId="0" xfId="0" applyNumberFormat="1" applyFont="1" applyAlignment="1">
      <alignment horizontal="right"/>
    </xf>
    <xf numFmtId="225" fontId="5" fillId="0" borderId="0" xfId="0" applyNumberFormat="1" applyFont="1" applyAlignment="1">
      <alignment/>
    </xf>
    <xf numFmtId="14" fontId="5" fillId="0" borderId="0" xfId="0" applyNumberFormat="1" applyFont="1" applyAlignment="1">
      <alignment/>
    </xf>
    <xf numFmtId="225" fontId="5" fillId="0" borderId="0" xfId="0" applyNumberFormat="1" applyFont="1" applyAlignment="1">
      <alignment horizontal="right"/>
    </xf>
    <xf numFmtId="41" fontId="3" fillId="0" borderId="7" xfId="0" applyNumberFormat="1" applyFont="1" applyBorder="1" applyAlignment="1">
      <alignment/>
    </xf>
    <xf numFmtId="10" fontId="3" fillId="0" borderId="0" xfId="19" applyNumberFormat="1" applyFont="1" applyAlignment="1">
      <alignment/>
    </xf>
    <xf numFmtId="41" fontId="3" fillId="0" borderId="2" xfId="0" applyNumberFormat="1" applyFont="1" applyBorder="1" applyAlignment="1">
      <alignment/>
    </xf>
    <xf numFmtId="0" fontId="3" fillId="0" borderId="0" xfId="0" applyFont="1" applyAlignment="1">
      <alignment vertical="center"/>
    </xf>
    <xf numFmtId="0" fontId="3" fillId="0" borderId="0" xfId="0" applyFont="1" applyBorder="1" applyAlignment="1">
      <alignment horizontal="left" wrapText="1"/>
    </xf>
    <xf numFmtId="0" fontId="2" fillId="0" borderId="0" xfId="0" applyFont="1" applyAlignment="1">
      <alignment horizontal="right"/>
    </xf>
    <xf numFmtId="0" fontId="4" fillId="0" borderId="0" xfId="0" applyFont="1" applyAlignment="1">
      <alignment horizontal="right"/>
    </xf>
    <xf numFmtId="37" fontId="4" fillId="0" borderId="0" xfId="0" applyNumberFormat="1" applyFont="1" applyAlignment="1">
      <alignment/>
    </xf>
    <xf numFmtId="0" fontId="9" fillId="0" borderId="0" xfId="0" applyFont="1" applyAlignment="1">
      <alignment/>
    </xf>
    <xf numFmtId="0" fontId="4" fillId="0" borderId="0" xfId="0" applyFont="1" applyAlignment="1">
      <alignment vertical="top"/>
    </xf>
    <xf numFmtId="0" fontId="4"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wrapText="1"/>
    </xf>
    <xf numFmtId="0" fontId="10" fillId="0" borderId="0" xfId="0" applyFont="1" applyAlignment="1">
      <alignment/>
    </xf>
    <xf numFmtId="225" fontId="2" fillId="0" borderId="0" xfId="0" applyNumberFormat="1" applyFont="1" applyAlignment="1">
      <alignment horizontal="right" wrapText="1"/>
    </xf>
    <xf numFmtId="0" fontId="2" fillId="0" borderId="0" xfId="0" applyFont="1" applyAlignment="1">
      <alignment horizontal="center"/>
    </xf>
    <xf numFmtId="0" fontId="10" fillId="0" borderId="0" xfId="0" applyFont="1" applyAlignment="1">
      <alignment horizontal="center"/>
    </xf>
    <xf numFmtId="37" fontId="4" fillId="0" borderId="0" xfId="0" applyNumberFormat="1" applyFont="1" applyAlignment="1">
      <alignment vertical="top"/>
    </xf>
    <xf numFmtId="196" fontId="4" fillId="0" borderId="0" xfId="0" applyNumberFormat="1" applyFont="1" applyAlignment="1">
      <alignment/>
    </xf>
    <xf numFmtId="37" fontId="4" fillId="0" borderId="0" xfId="0" applyNumberFormat="1" applyFont="1" applyAlignment="1">
      <alignment horizontal="right" vertical="top"/>
    </xf>
    <xf numFmtId="41" fontId="4" fillId="0" borderId="0" xfId="0" applyNumberFormat="1" applyFont="1" applyBorder="1" applyAlignment="1">
      <alignment/>
    </xf>
    <xf numFmtId="41" fontId="4" fillId="0" borderId="0" xfId="0" applyNumberFormat="1" applyFont="1" applyAlignment="1">
      <alignment/>
    </xf>
    <xf numFmtId="41" fontId="4" fillId="0" borderId="0" xfId="0" applyNumberFormat="1" applyFont="1" applyFill="1" applyBorder="1" applyAlignment="1">
      <alignment/>
    </xf>
    <xf numFmtId="37" fontId="4" fillId="0" borderId="0" xfId="0" applyNumberFormat="1" applyFont="1" applyBorder="1" applyAlignment="1">
      <alignment horizontal="right"/>
    </xf>
    <xf numFmtId="37" fontId="4" fillId="0" borderId="0" xfId="0" applyNumberFormat="1" applyFont="1" applyBorder="1" applyAlignment="1">
      <alignment/>
    </xf>
    <xf numFmtId="37" fontId="4" fillId="0" borderId="0" xfId="0" applyNumberFormat="1" applyFont="1" applyBorder="1" applyAlignment="1">
      <alignment horizontal="left"/>
    </xf>
    <xf numFmtId="0" fontId="4" fillId="0" borderId="0" xfId="0" applyFont="1" applyAlignment="1" quotePrefix="1">
      <alignment/>
    </xf>
    <xf numFmtId="41" fontId="4" fillId="0" borderId="7" xfId="0" applyNumberFormat="1" applyFont="1" applyBorder="1" applyAlignment="1">
      <alignment/>
    </xf>
    <xf numFmtId="41" fontId="4" fillId="0" borderId="7" xfId="0" applyNumberFormat="1" applyFont="1" applyFill="1" applyBorder="1" applyAlignment="1">
      <alignment/>
    </xf>
    <xf numFmtId="37" fontId="4" fillId="0" borderId="7" xfId="0" applyNumberFormat="1" applyFont="1" applyBorder="1" applyAlignment="1">
      <alignment horizontal="right"/>
    </xf>
    <xf numFmtId="37" fontId="4" fillId="0" borderId="0" xfId="0" applyNumberFormat="1" applyFont="1" applyAlignment="1">
      <alignment horizontal="right"/>
    </xf>
    <xf numFmtId="41" fontId="4" fillId="0" borderId="6" xfId="0" applyNumberFormat="1" applyFont="1" applyBorder="1" applyAlignment="1">
      <alignment/>
    </xf>
    <xf numFmtId="37" fontId="4" fillId="0" borderId="0" xfId="0" applyNumberFormat="1" applyFont="1" applyBorder="1" applyAlignment="1">
      <alignment horizontal="left" vertical="top"/>
    </xf>
    <xf numFmtId="37" fontId="4" fillId="0" borderId="6" xfId="0" applyNumberFormat="1" applyFont="1" applyBorder="1" applyAlignment="1">
      <alignment horizontal="right"/>
    </xf>
    <xf numFmtId="195" fontId="4" fillId="0" borderId="0" xfId="15" applyNumberFormat="1" applyFont="1" applyBorder="1" applyAlignment="1">
      <alignment horizontal="right"/>
    </xf>
    <xf numFmtId="41" fontId="4" fillId="0" borderId="1" xfId="0" applyNumberFormat="1" applyFont="1" applyBorder="1" applyAlignment="1">
      <alignment/>
    </xf>
    <xf numFmtId="177" fontId="4" fillId="0" borderId="7" xfId="15" applyFont="1" applyBorder="1" applyAlignment="1">
      <alignment/>
    </xf>
    <xf numFmtId="37" fontId="4" fillId="0" borderId="0" xfId="0" applyNumberFormat="1" applyFont="1" applyAlignment="1">
      <alignment/>
    </xf>
    <xf numFmtId="196" fontId="4" fillId="0" borderId="0" xfId="0" applyNumberFormat="1" applyFont="1" applyBorder="1" applyAlignment="1">
      <alignment/>
    </xf>
    <xf numFmtId="195" fontId="4" fillId="0" borderId="7" xfId="15" applyNumberFormat="1" applyFont="1" applyBorder="1" applyAlignment="1">
      <alignment/>
    </xf>
    <xf numFmtId="37" fontId="4" fillId="0" borderId="0" xfId="0" applyNumberFormat="1" applyFont="1" applyAlignment="1">
      <alignment horizontal="right" wrapText="1"/>
    </xf>
    <xf numFmtId="0" fontId="4" fillId="0" borderId="0" xfId="0" applyFont="1" applyAlignment="1">
      <alignment horizontal="left" vertical="top"/>
    </xf>
    <xf numFmtId="39" fontId="4" fillId="0" borderId="7" xfId="0" applyNumberFormat="1" applyFont="1" applyBorder="1" applyAlignment="1">
      <alignment/>
    </xf>
    <xf numFmtId="0" fontId="4" fillId="0" borderId="0" xfId="0" applyFont="1" applyAlignment="1">
      <alignment horizontal="justify" vertical="top" wrapText="1"/>
    </xf>
    <xf numFmtId="0" fontId="4" fillId="0" borderId="0" xfId="0" applyFont="1" applyAlignment="1">
      <alignment/>
    </xf>
    <xf numFmtId="39" fontId="4" fillId="0" borderId="0" xfId="0" applyNumberFormat="1" applyFont="1" applyBorder="1" applyAlignment="1">
      <alignment/>
    </xf>
    <xf numFmtId="0" fontId="4" fillId="0" borderId="0" xfId="0" applyFont="1" applyAlignment="1">
      <alignment horizontal="justify" vertical="top"/>
    </xf>
    <xf numFmtId="0" fontId="4" fillId="0" borderId="0" xfId="0" applyFont="1" applyAlignment="1" quotePrefix="1">
      <alignment vertical="top"/>
    </xf>
    <xf numFmtId="225" fontId="2" fillId="0" borderId="0" xfId="0" applyNumberFormat="1" applyFont="1" applyAlignment="1">
      <alignment/>
    </xf>
    <xf numFmtId="41" fontId="4" fillId="0" borderId="0" xfId="0" applyNumberFormat="1" applyFont="1" applyAlignment="1">
      <alignment horizontal="right"/>
    </xf>
    <xf numFmtId="0" fontId="4" fillId="0" borderId="0" xfId="0" applyFont="1" applyAlignment="1">
      <alignment horizontal="left" indent="1"/>
    </xf>
    <xf numFmtId="41" fontId="4" fillId="0" borderId="3" xfId="0" applyNumberFormat="1" applyFont="1" applyBorder="1" applyAlignment="1">
      <alignment/>
    </xf>
    <xf numFmtId="41" fontId="4" fillId="0" borderId="4" xfId="0" applyNumberFormat="1" applyFont="1" applyBorder="1" applyAlignment="1">
      <alignment/>
    </xf>
    <xf numFmtId="41" fontId="4" fillId="0" borderId="5" xfId="0" applyNumberFormat="1" applyFont="1" applyBorder="1" applyAlignment="1">
      <alignment/>
    </xf>
    <xf numFmtId="41" fontId="4" fillId="0" borderId="8" xfId="0" applyNumberFormat="1" applyFont="1" applyBorder="1" applyAlignment="1">
      <alignment/>
    </xf>
    <xf numFmtId="195" fontId="4" fillId="0" borderId="4" xfId="15" applyNumberFormat="1"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center"/>
    </xf>
    <xf numFmtId="41" fontId="4" fillId="0" borderId="0" xfId="15" applyNumberFormat="1" applyFont="1" applyAlignment="1">
      <alignment/>
    </xf>
    <xf numFmtId="41" fontId="4" fillId="0" borderId="9" xfId="0" applyNumberFormat="1" applyFont="1" applyBorder="1" applyAlignment="1">
      <alignment/>
    </xf>
    <xf numFmtId="0" fontId="4" fillId="0" borderId="0" xfId="0" applyFont="1" applyAlignment="1">
      <alignment horizontal="left" indent="2"/>
    </xf>
    <xf numFmtId="39" fontId="4" fillId="0" borderId="0" xfId="0" applyNumberFormat="1" applyFont="1" applyAlignment="1">
      <alignment/>
    </xf>
    <xf numFmtId="2" fontId="4" fillId="0" borderId="0" xfId="0" applyNumberFormat="1" applyFont="1" applyBorder="1" applyAlignment="1">
      <alignment/>
    </xf>
    <xf numFmtId="40" fontId="4" fillId="0" borderId="0" xfId="0" applyNumberFormat="1" applyFont="1" applyAlignment="1">
      <alignment/>
    </xf>
    <xf numFmtId="0" fontId="4" fillId="0" borderId="0" xfId="0" applyFont="1" applyAlignment="1">
      <alignment horizontal="left"/>
    </xf>
    <xf numFmtId="41" fontId="11" fillId="0" borderId="0" xfId="15" applyNumberFormat="1" applyFont="1" applyAlignment="1">
      <alignment/>
    </xf>
    <xf numFmtId="41" fontId="11" fillId="0" borderId="0" xfId="0" applyNumberFormat="1" applyFont="1" applyAlignment="1">
      <alignment/>
    </xf>
    <xf numFmtId="41" fontId="3" fillId="0" borderId="0" xfId="0" applyNumberFormat="1" applyFont="1" applyAlignment="1">
      <alignment vertical="top"/>
    </xf>
    <xf numFmtId="199" fontId="4" fillId="0" borderId="0" xfId="0" applyNumberFormat="1" applyFont="1" applyAlignment="1">
      <alignment/>
    </xf>
    <xf numFmtId="177" fontId="4" fillId="0" borderId="0" xfId="15" applyFont="1" applyBorder="1" applyAlignment="1" quotePrefix="1">
      <alignment horizontal="center"/>
    </xf>
    <xf numFmtId="0" fontId="3" fillId="0" borderId="0" xfId="0" applyFont="1" applyBorder="1" applyAlignment="1">
      <alignment horizontal="left"/>
    </xf>
    <xf numFmtId="0" fontId="2" fillId="0" borderId="0" xfId="0" applyFont="1" applyAlignment="1">
      <alignment horizontal="left"/>
    </xf>
    <xf numFmtId="0" fontId="3" fillId="0" borderId="0" xfId="0" applyFont="1" applyAlignment="1">
      <alignment horizontal="justify" wrapText="1"/>
    </xf>
    <xf numFmtId="0" fontId="0" fillId="0" borderId="0" xfId="0" applyAlignment="1">
      <alignment horizontal="justify" wrapText="1"/>
    </xf>
    <xf numFmtId="0" fontId="3" fillId="0" borderId="0" xfId="0" applyFont="1" applyFill="1" applyAlignment="1">
      <alignment horizontal="justify" vertical="top"/>
    </xf>
    <xf numFmtId="0" fontId="3" fillId="0" borderId="0" xfId="0" applyFont="1" applyAlignment="1">
      <alignment horizontal="justify" vertical="center" wrapText="1"/>
    </xf>
    <xf numFmtId="0" fontId="3" fillId="0" borderId="0" xfId="0" applyFont="1" applyFill="1" applyAlignment="1">
      <alignment horizontal="justify" vertical="top" wrapText="1"/>
    </xf>
    <xf numFmtId="0" fontId="4" fillId="0" borderId="0" xfId="0" applyFont="1" applyAlignment="1">
      <alignment horizontal="right" vertical="top"/>
    </xf>
    <xf numFmtId="37" fontId="4" fillId="0" borderId="0" xfId="0" applyNumberFormat="1" applyFont="1" applyAlignment="1">
      <alignment horizontal="left" vertical="top" wrapText="1"/>
    </xf>
    <xf numFmtId="0" fontId="4" fillId="0" borderId="0" xfId="0" applyFont="1" applyAlignment="1">
      <alignment horizontal="left" wrapText="1" indent="2"/>
    </xf>
    <xf numFmtId="0" fontId="2" fillId="0" borderId="0" xfId="0" applyFont="1" applyAlignment="1">
      <alignment horizontal="center" wrapText="1"/>
    </xf>
    <xf numFmtId="0" fontId="4" fillId="0" borderId="0" xfId="0" applyFont="1" applyAlignment="1">
      <alignment horizontal="justify" vertical="top"/>
    </xf>
    <xf numFmtId="0" fontId="4"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4" fillId="0" borderId="0" xfId="0" applyFont="1" applyFill="1" applyAlignment="1">
      <alignment horizontal="justify" vertical="top" wrapText="1"/>
    </xf>
    <xf numFmtId="0" fontId="3" fillId="0" borderId="0" xfId="0" applyFont="1" applyAlignment="1">
      <alignment horizontal="justify" wrapText="1"/>
    </xf>
    <xf numFmtId="0" fontId="3" fillId="0" borderId="0" xfId="0" applyFont="1" applyAlignment="1">
      <alignment horizontal="left" wrapText="1"/>
    </xf>
    <xf numFmtId="0" fontId="0" fillId="0" borderId="0" xfId="0" applyAlignment="1">
      <alignment horizontal="justify" vertical="top" wrapText="1"/>
    </xf>
    <xf numFmtId="0" fontId="4" fillId="0" borderId="0" xfId="0" applyFont="1" applyFill="1" applyAlignment="1">
      <alignment horizontal="justify" wrapText="1"/>
    </xf>
    <xf numFmtId="0" fontId="3" fillId="0" borderId="0" xfId="0" applyFont="1" applyFill="1" applyAlignment="1">
      <alignment horizontal="justify" vertical="top"/>
    </xf>
    <xf numFmtId="224" fontId="4"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619125</xdr:colOff>
      <xdr:row>21</xdr:row>
      <xdr:rowOff>85725</xdr:rowOff>
    </xdr:from>
    <xdr:to>
      <xdr:col>31</xdr:col>
      <xdr:colOff>9525</xdr:colOff>
      <xdr:row>22</xdr:row>
      <xdr:rowOff>66675</xdr:rowOff>
    </xdr:to>
    <xdr:sp>
      <xdr:nvSpPr>
        <xdr:cNvPr id="1" name="Line 2"/>
        <xdr:cNvSpPr>
          <a:spLocks/>
        </xdr:cNvSpPr>
      </xdr:nvSpPr>
      <xdr:spPr>
        <a:xfrm flipH="1">
          <a:off x="28194000" y="4857750"/>
          <a:ext cx="23812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DUTCH"/>
              <a:ea typeface="DUTCH"/>
              <a:cs typeface="DUTCH"/>
            </a:rPr>
            <a:t/>
          </a:r>
        </a:p>
      </xdr:txBody>
    </xdr:sp>
    <xdr:clientData/>
  </xdr:twoCellAnchor>
  <xdr:twoCellAnchor>
    <xdr:from>
      <xdr:col>30</xdr:col>
      <xdr:colOff>552450</xdr:colOff>
      <xdr:row>21</xdr:row>
      <xdr:rowOff>38100</xdr:rowOff>
    </xdr:from>
    <xdr:to>
      <xdr:col>30</xdr:col>
      <xdr:colOff>619125</xdr:colOff>
      <xdr:row>22</xdr:row>
      <xdr:rowOff>66675</xdr:rowOff>
    </xdr:to>
    <xdr:sp>
      <xdr:nvSpPr>
        <xdr:cNvPr id="2" name="Line 3"/>
        <xdr:cNvSpPr>
          <a:spLocks/>
        </xdr:cNvSpPr>
      </xdr:nvSpPr>
      <xdr:spPr>
        <a:xfrm flipH="1" flipV="1">
          <a:off x="28127325" y="4810125"/>
          <a:ext cx="666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DUTCH"/>
              <a:ea typeface="DUTCH"/>
              <a:cs typeface="DUTCH"/>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38</xdr:row>
      <xdr:rowOff>0</xdr:rowOff>
    </xdr:from>
    <xdr:to>
      <xdr:col>12</xdr:col>
      <xdr:colOff>0</xdr:colOff>
      <xdr:row>38</xdr:row>
      <xdr:rowOff>0</xdr:rowOff>
    </xdr:to>
    <xdr:sp>
      <xdr:nvSpPr>
        <xdr:cNvPr id="1" name="TextBox 3"/>
        <xdr:cNvSpPr txBox="1">
          <a:spLocks noChangeArrowheads="1"/>
        </xdr:cNvSpPr>
      </xdr:nvSpPr>
      <xdr:spPr>
        <a:xfrm>
          <a:off x="704850" y="6819900"/>
          <a:ext cx="8467725" cy="0"/>
        </a:xfrm>
        <a:prstGeom prst="rect">
          <a:avLst/>
        </a:prstGeom>
        <a:solidFill>
          <a:srgbClr val="FFFFFF"/>
        </a:solidFill>
        <a:ln w="9525" cmpd="sng">
          <a:noFill/>
        </a:ln>
      </xdr:spPr>
      <xdr:txBody>
        <a:bodyPr vertOverflow="clip" wrap="square"/>
        <a:p>
          <a:pPr algn="just">
            <a:defRPr/>
          </a:pPr>
          <a:r>
            <a:rPr lang="en-US" cap="none" sz="1100" b="0" i="0" u="none" baseline="0"/>
            <a:t>The amount represents the acquisition of 77% shareholdings in the ordinary shares of Kedah Cement Holdings Berhad ("KCHB"), a quoted security on the Kuala Lumpur Stock Exchange during the year by M-Cement Sdn Bhd ("MCSB"), a wholly-owned subsidiary company.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20June%202000%20MCB%20consolidated%20(ak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llustrations"/>
      <sheetName val="Details"/>
      <sheetName val="Intercompany"/>
      <sheetName val="MI"/>
      <sheetName val="Quarterly(Notes)"/>
      <sheetName val="Quarterly report"/>
      <sheetName val="Group financials"/>
      <sheetName val="Minority"/>
      <sheetName val="Goodwill"/>
      <sheetName val="Cashflow"/>
      <sheetName val="Interco"/>
      <sheetName val="Segmental"/>
      <sheetName val="1BS"/>
      <sheetName val="2P&amp;Lqtr"/>
      <sheetName val="2P&amp;L"/>
      <sheetName val="Revenue Reserve"/>
      <sheetName val="3"/>
      <sheetName val="3a"/>
      <sheetName val="4"/>
      <sheetName val="4a"/>
      <sheetName val="5"/>
      <sheetName val="6"/>
      <sheetName val="7"/>
      <sheetName val="8"/>
      <sheetName val="9"/>
      <sheetName val="12"/>
      <sheetName val="13"/>
      <sheetName val="16"/>
      <sheetName val="9(1997)"/>
      <sheetName val="10"/>
      <sheetName val="11"/>
      <sheetName val="14"/>
      <sheetName val="APMCR Grp"/>
      <sheetName val="SPMM Grp"/>
      <sheetName val="PMCWSE Grp"/>
      <sheetName val="SPMS Grp"/>
      <sheetName val="SPM Asia Grp"/>
      <sheetName val="COVER"/>
      <sheetName val="Fixed assets"/>
      <sheetName val="Associ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8"/>
  <sheetViews>
    <sheetView tabSelected="1" zoomScaleSheetLayoutView="100" workbookViewId="0" topLeftCell="A1">
      <selection activeCell="A1" sqref="A1"/>
    </sheetView>
  </sheetViews>
  <sheetFormatPr defaultColWidth="9.00390625" defaultRowHeight="12.75"/>
  <cols>
    <col min="1" max="1" width="4.50390625" style="3" customWidth="1"/>
    <col min="2" max="2" width="3.875" style="3" customWidth="1"/>
    <col min="3" max="3" width="3.125" style="3" customWidth="1"/>
    <col min="4" max="4" width="35.375" style="3" customWidth="1"/>
    <col min="5" max="5" width="7.875" style="3" customWidth="1"/>
    <col min="6" max="6" width="13.875" style="3" customWidth="1"/>
    <col min="7" max="7" width="2.375" style="3" customWidth="1"/>
    <col min="8" max="8" width="14.50390625" style="3" customWidth="1"/>
    <col min="9" max="9" width="2.50390625" style="3" customWidth="1"/>
    <col min="10" max="10" width="13.875" style="3" customWidth="1"/>
    <col min="11" max="11" width="2.50390625" style="3" customWidth="1"/>
    <col min="12" max="12" width="15.00390625" style="3" customWidth="1"/>
    <col min="13" max="13" width="5.625" style="64" customWidth="1"/>
    <col min="14" max="14" width="16.625" style="0" customWidth="1"/>
    <col min="15" max="15" width="8.375" style="0" customWidth="1"/>
    <col min="16" max="16" width="15.00390625" style="0" customWidth="1"/>
    <col min="17" max="17" width="13.00390625" style="0" customWidth="1"/>
    <col min="18" max="18" width="12.125" style="0" customWidth="1"/>
    <col min="19" max="19" width="37.125" style="0" customWidth="1"/>
    <col min="20" max="20" width="13.625" style="0" customWidth="1"/>
    <col min="21" max="21" width="14.50390625" style="0" customWidth="1"/>
    <col min="22" max="22" width="17.00390625" style="0" customWidth="1"/>
    <col min="23" max="23" width="10.625" style="0" bestFit="1" customWidth="1"/>
    <col min="24" max="24" width="9.125" style="0" bestFit="1" customWidth="1"/>
    <col min="25" max="25" width="10.00390625" style="0" bestFit="1" customWidth="1"/>
    <col min="28" max="28" width="18.625" style="0" customWidth="1"/>
    <col min="30" max="30" width="14.125" style="0" bestFit="1" customWidth="1"/>
    <col min="31" max="31" width="11.125" style="0" bestFit="1" customWidth="1"/>
    <col min="40" max="40" width="10.00390625" style="0" bestFit="1" customWidth="1"/>
  </cols>
  <sheetData>
    <row r="1" spans="1:12" ht="12.75">
      <c r="A1" s="1" t="s">
        <v>0</v>
      </c>
      <c r="B1" s="1"/>
      <c r="H1" s="62"/>
      <c r="L1" s="63"/>
    </row>
    <row r="2" spans="1:2" ht="12.75">
      <c r="A2" s="1" t="s">
        <v>1</v>
      </c>
      <c r="B2" s="1"/>
    </row>
    <row r="3" spans="1:2" ht="12.75">
      <c r="A3" s="1" t="s">
        <v>2</v>
      </c>
      <c r="B3" s="1"/>
    </row>
    <row r="4" ht="12.75">
      <c r="A4" s="65" t="s">
        <v>3</v>
      </c>
    </row>
    <row r="6" spans="1:2" ht="12.75">
      <c r="A6" s="1" t="s">
        <v>88</v>
      </c>
      <c r="B6" s="1"/>
    </row>
    <row r="7" spans="3:12" ht="12.75">
      <c r="C7" s="66"/>
      <c r="D7" s="66"/>
      <c r="E7" s="67"/>
      <c r="F7" s="138" t="s">
        <v>89</v>
      </c>
      <c r="G7" s="138"/>
      <c r="H7" s="138"/>
      <c r="I7" s="1"/>
      <c r="J7" s="138" t="s">
        <v>90</v>
      </c>
      <c r="K7" s="138"/>
      <c r="L7" s="138"/>
    </row>
    <row r="8" spans="3:12" ht="48.75" customHeight="1">
      <c r="C8" s="66"/>
      <c r="D8" s="66"/>
      <c r="F8" s="69" t="s">
        <v>91</v>
      </c>
      <c r="G8" s="69"/>
      <c r="H8" s="69" t="s">
        <v>92</v>
      </c>
      <c r="I8" s="70"/>
      <c r="J8" s="69" t="s">
        <v>93</v>
      </c>
      <c r="K8" s="68"/>
      <c r="L8" s="69" t="s">
        <v>94</v>
      </c>
    </row>
    <row r="9" spans="3:12" ht="12.75">
      <c r="C9" s="66"/>
      <c r="D9" s="66"/>
      <c r="F9" s="72">
        <v>36707</v>
      </c>
      <c r="G9" s="69"/>
      <c r="H9" s="72">
        <v>36341</v>
      </c>
      <c r="I9" s="1"/>
      <c r="J9" s="72">
        <v>36707</v>
      </c>
      <c r="K9" s="73"/>
      <c r="L9" s="72">
        <v>36341</v>
      </c>
    </row>
    <row r="10" spans="3:12" ht="12.75">
      <c r="C10" s="66"/>
      <c r="D10" s="66"/>
      <c r="F10" s="62" t="s">
        <v>16</v>
      </c>
      <c r="G10" s="62"/>
      <c r="H10" s="62" t="s">
        <v>16</v>
      </c>
      <c r="I10" s="1"/>
      <c r="J10" s="62" t="s">
        <v>16</v>
      </c>
      <c r="K10" s="73"/>
      <c r="L10" s="62" t="s">
        <v>16</v>
      </c>
    </row>
    <row r="11" spans="1:12" ht="12.75">
      <c r="A11" s="64"/>
      <c r="B11" s="64"/>
      <c r="C11" s="75"/>
      <c r="D11" s="75"/>
      <c r="E11" s="64"/>
      <c r="F11" s="64"/>
      <c r="G11" s="64"/>
      <c r="H11" s="64"/>
      <c r="I11" s="64"/>
      <c r="J11" s="64"/>
      <c r="K11" s="64"/>
      <c r="L11" s="64"/>
    </row>
    <row r="12" spans="1:13" ht="12.75">
      <c r="A12" s="77" t="s">
        <v>95</v>
      </c>
      <c r="B12" s="77"/>
      <c r="C12" s="75" t="s">
        <v>96</v>
      </c>
      <c r="D12" s="75"/>
      <c r="E12" s="64"/>
      <c r="F12" s="78">
        <v>430694</v>
      </c>
      <c r="G12" s="79"/>
      <c r="H12" s="80">
        <v>274975</v>
      </c>
      <c r="I12" s="79"/>
      <c r="J12" s="80">
        <v>748359</v>
      </c>
      <c r="K12" s="79"/>
      <c r="L12" s="81">
        <v>507193</v>
      </c>
      <c r="M12" s="82"/>
    </row>
    <row r="13" spans="1:13" ht="12.75">
      <c r="A13" s="77" t="s">
        <v>27</v>
      </c>
      <c r="B13" s="77"/>
      <c r="C13" s="75" t="s">
        <v>97</v>
      </c>
      <c r="D13" s="75"/>
      <c r="E13" s="64"/>
      <c r="F13" s="78">
        <v>14</v>
      </c>
      <c r="G13" s="78"/>
      <c r="H13" s="80">
        <v>14</v>
      </c>
      <c r="I13" s="79"/>
      <c r="J13" s="78">
        <v>29</v>
      </c>
      <c r="K13" s="79"/>
      <c r="L13" s="81">
        <v>29</v>
      </c>
      <c r="M13" s="83"/>
    </row>
    <row r="14" spans="1:12" ht="13.5" thickBot="1">
      <c r="A14" s="77" t="s">
        <v>98</v>
      </c>
      <c r="B14" s="77"/>
      <c r="C14" s="75" t="s">
        <v>99</v>
      </c>
      <c r="D14" s="75"/>
      <c r="E14" s="64"/>
      <c r="F14" s="85">
        <v>594</v>
      </c>
      <c r="G14" s="78"/>
      <c r="H14" s="86">
        <v>6465.2593</v>
      </c>
      <c r="I14" s="79"/>
      <c r="J14" s="85">
        <v>5860</v>
      </c>
      <c r="K14" s="79"/>
      <c r="L14" s="87">
        <v>7792</v>
      </c>
    </row>
    <row r="15" spans="1:12" ht="13.5" thickTop="1">
      <c r="A15" s="77"/>
      <c r="B15" s="77"/>
      <c r="C15" s="75"/>
      <c r="D15" s="75"/>
      <c r="E15" s="64"/>
      <c r="F15" s="79"/>
      <c r="G15" s="79"/>
      <c r="H15" s="79"/>
      <c r="I15" s="79"/>
      <c r="J15" s="79"/>
      <c r="K15" s="79"/>
      <c r="L15" s="88"/>
    </row>
    <row r="16" spans="1:13" ht="53.25" customHeight="1">
      <c r="A16" s="77" t="s">
        <v>100</v>
      </c>
      <c r="B16" s="77"/>
      <c r="C16" s="136" t="s">
        <v>101</v>
      </c>
      <c r="D16" s="136"/>
      <c r="E16" s="64"/>
      <c r="F16" s="79">
        <v>115752</v>
      </c>
      <c r="G16" s="79"/>
      <c r="H16" s="79">
        <v>56054.7043</v>
      </c>
      <c r="I16" s="79"/>
      <c r="J16" s="79">
        <v>153134</v>
      </c>
      <c r="K16" s="79"/>
      <c r="L16" s="81">
        <v>88283</v>
      </c>
      <c r="M16" s="82"/>
    </row>
    <row r="17" spans="1:13" ht="12.75">
      <c r="A17" s="77" t="s">
        <v>27</v>
      </c>
      <c r="B17" s="77"/>
      <c r="C17" s="75" t="s">
        <v>102</v>
      </c>
      <c r="D17" s="75"/>
      <c r="E17" s="64"/>
      <c r="F17" s="79">
        <v>-23149</v>
      </c>
      <c r="G17" s="79"/>
      <c r="H17" s="79">
        <v>-11588</v>
      </c>
      <c r="I17" s="79"/>
      <c r="J17" s="79">
        <v>-43646</v>
      </c>
      <c r="K17" s="79"/>
      <c r="L17" s="81">
        <v>-19498</v>
      </c>
      <c r="M17" s="82"/>
    </row>
    <row r="18" spans="1:13" ht="12.75">
      <c r="A18" s="77" t="s">
        <v>98</v>
      </c>
      <c r="B18" s="77"/>
      <c r="C18" s="75" t="s">
        <v>103</v>
      </c>
      <c r="D18" s="75"/>
      <c r="E18" s="64"/>
      <c r="F18" s="79">
        <v>-45267</v>
      </c>
      <c r="G18" s="79"/>
      <c r="H18" s="79">
        <v>-31142.8823</v>
      </c>
      <c r="I18" s="79"/>
      <c r="J18" s="79">
        <v>-87181</v>
      </c>
      <c r="K18" s="79"/>
      <c r="L18" s="81">
        <v>-53616.178</v>
      </c>
      <c r="M18" s="82"/>
    </row>
    <row r="19" spans="1:12" ht="12.75">
      <c r="A19" s="77" t="s">
        <v>104</v>
      </c>
      <c r="B19" s="77"/>
      <c r="C19" s="75" t="s">
        <v>105</v>
      </c>
      <c r="D19" s="75"/>
      <c r="E19" s="64"/>
      <c r="F19" s="79">
        <v>0</v>
      </c>
      <c r="G19" s="79"/>
      <c r="H19" s="79">
        <v>0</v>
      </c>
      <c r="I19" s="79"/>
      <c r="J19" s="79">
        <v>0</v>
      </c>
      <c r="K19" s="79"/>
      <c r="L19" s="79">
        <v>0</v>
      </c>
    </row>
    <row r="20" spans="1:12" ht="42.75" customHeight="1">
      <c r="A20" s="77" t="s">
        <v>106</v>
      </c>
      <c r="B20" s="77"/>
      <c r="C20" s="136" t="s">
        <v>107</v>
      </c>
      <c r="D20" s="136"/>
      <c r="E20" s="136"/>
      <c r="F20" s="89">
        <f>SUM(F16:F19)</f>
        <v>47336</v>
      </c>
      <c r="G20" s="79"/>
      <c r="H20" s="89">
        <f>SUM(H16:H19)</f>
        <v>13323.821999999996</v>
      </c>
      <c r="I20" s="79"/>
      <c r="J20" s="89">
        <f>SUM(J16:J19)</f>
        <v>22307</v>
      </c>
      <c r="K20" s="79"/>
      <c r="L20" s="89">
        <f>SUM(L16:L19)</f>
        <v>15168.822</v>
      </c>
    </row>
    <row r="21" spans="1:12" ht="12.75">
      <c r="A21" s="77" t="s">
        <v>108</v>
      </c>
      <c r="B21" s="77"/>
      <c r="C21" s="90" t="s">
        <v>109</v>
      </c>
      <c r="D21" s="75"/>
      <c r="E21" s="64"/>
      <c r="F21" s="79">
        <v>-31</v>
      </c>
      <c r="G21" s="79"/>
      <c r="H21" s="79">
        <v>-27</v>
      </c>
      <c r="I21" s="79"/>
      <c r="J21" s="79">
        <v>-239</v>
      </c>
      <c r="K21" s="79"/>
      <c r="L21" s="81">
        <v>-27</v>
      </c>
    </row>
    <row r="22" spans="1:12" ht="12.75">
      <c r="A22" s="77" t="s">
        <v>110</v>
      </c>
      <c r="B22" s="77"/>
      <c r="C22" s="75" t="s">
        <v>111</v>
      </c>
      <c r="D22" s="75"/>
      <c r="E22" s="64"/>
      <c r="F22" s="89"/>
      <c r="G22" s="79"/>
      <c r="H22" s="89"/>
      <c r="I22" s="79"/>
      <c r="J22" s="89"/>
      <c r="K22" s="79"/>
      <c r="L22" s="91"/>
    </row>
    <row r="23" spans="1:12" ht="12.75">
      <c r="A23" s="77"/>
      <c r="B23" s="77"/>
      <c r="C23" s="75" t="s">
        <v>112</v>
      </c>
      <c r="D23" s="75"/>
      <c r="E23" s="64"/>
      <c r="F23" s="79">
        <f>F21+F20</f>
        <v>47305</v>
      </c>
      <c r="G23" s="79"/>
      <c r="H23" s="79">
        <f>H21+H20</f>
        <v>13296.821999999996</v>
      </c>
      <c r="I23" s="79"/>
      <c r="J23" s="79">
        <f>J21+J20</f>
        <v>22068</v>
      </c>
      <c r="K23" s="79"/>
      <c r="L23" s="79">
        <f>L21+L20</f>
        <v>15141.822</v>
      </c>
    </row>
    <row r="24" spans="1:12" ht="12.75">
      <c r="A24" s="77" t="s">
        <v>113</v>
      </c>
      <c r="B24" s="77"/>
      <c r="C24" s="75" t="s">
        <v>11</v>
      </c>
      <c r="D24" s="75"/>
      <c r="E24" s="64"/>
      <c r="F24" s="79">
        <v>-5039</v>
      </c>
      <c r="G24" s="79"/>
      <c r="H24" s="79">
        <v>-21.71</v>
      </c>
      <c r="I24" s="79"/>
      <c r="J24" s="79">
        <v>-7284</v>
      </c>
      <c r="K24" s="79"/>
      <c r="L24" s="81">
        <v>-2558.71</v>
      </c>
    </row>
    <row r="25" spans="1:12" ht="12.75">
      <c r="A25" s="77" t="s">
        <v>114</v>
      </c>
      <c r="B25" s="77"/>
      <c r="C25" s="75" t="s">
        <v>115</v>
      </c>
      <c r="D25" s="75" t="s">
        <v>116</v>
      </c>
      <c r="E25" s="64"/>
      <c r="F25" s="89"/>
      <c r="G25" s="79"/>
      <c r="H25" s="89"/>
      <c r="I25" s="79"/>
      <c r="J25" s="89"/>
      <c r="K25" s="79"/>
      <c r="L25" s="91"/>
    </row>
    <row r="26" spans="1:12" ht="12.75">
      <c r="A26" s="77"/>
      <c r="B26" s="77"/>
      <c r="C26" s="75"/>
      <c r="D26" s="75" t="s">
        <v>117</v>
      </c>
      <c r="E26" s="64"/>
      <c r="F26" s="126">
        <f>F24+F23</f>
        <v>42266</v>
      </c>
      <c r="G26" s="79"/>
      <c r="H26" s="126">
        <f>H24+H23</f>
        <v>13275.111999999997</v>
      </c>
      <c r="I26" s="79"/>
      <c r="J26" s="126">
        <f>J24+J23</f>
        <v>14784</v>
      </c>
      <c r="K26" s="79"/>
      <c r="L26" s="126">
        <f>L24+L23</f>
        <v>12583.112000000001</v>
      </c>
    </row>
    <row r="27" spans="1:12" ht="14.25" customHeight="1">
      <c r="A27" s="77"/>
      <c r="B27" s="77"/>
      <c r="C27" s="75" t="s">
        <v>118</v>
      </c>
      <c r="D27" s="75" t="s">
        <v>119</v>
      </c>
      <c r="E27" s="64"/>
      <c r="F27" s="79">
        <f>-3623</f>
        <v>-3623</v>
      </c>
      <c r="G27" s="79"/>
      <c r="H27" s="79">
        <v>-6724</v>
      </c>
      <c r="I27" s="79"/>
      <c r="J27" s="79">
        <v>906</v>
      </c>
      <c r="K27" s="79"/>
      <c r="L27" s="81">
        <v>-6429</v>
      </c>
    </row>
    <row r="28" spans="1:12" ht="12.75">
      <c r="A28" s="77" t="s">
        <v>120</v>
      </c>
      <c r="B28" s="77"/>
      <c r="C28" s="75" t="s">
        <v>121</v>
      </c>
      <c r="D28" s="75"/>
      <c r="E28" s="64"/>
      <c r="F28" s="89"/>
      <c r="G28" s="79"/>
      <c r="H28" s="89"/>
      <c r="I28" s="79"/>
      <c r="J28" s="89"/>
      <c r="K28" s="79"/>
      <c r="L28" s="91"/>
    </row>
    <row r="29" spans="1:12" ht="12.75">
      <c r="A29" s="77"/>
      <c r="B29" s="77"/>
      <c r="C29" s="75" t="s">
        <v>122</v>
      </c>
      <c r="D29" s="75"/>
      <c r="E29" s="64"/>
      <c r="F29" s="79">
        <f>F27+F26</f>
        <v>38643</v>
      </c>
      <c r="G29" s="79"/>
      <c r="H29" s="79">
        <f>H27+H26</f>
        <v>6551.111999999997</v>
      </c>
      <c r="I29" s="79"/>
      <c r="J29" s="79">
        <f>J27+J26</f>
        <v>15690</v>
      </c>
      <c r="K29" s="79"/>
      <c r="L29" s="79">
        <f>L27+L26</f>
        <v>6154.112000000001</v>
      </c>
    </row>
    <row r="30" spans="1:12" ht="12.75">
      <c r="A30" s="77" t="s">
        <v>123</v>
      </c>
      <c r="B30" s="77"/>
      <c r="C30" s="75" t="s">
        <v>124</v>
      </c>
      <c r="D30" s="75"/>
      <c r="E30" s="64"/>
      <c r="F30" s="78">
        <v>0</v>
      </c>
      <c r="G30" s="79"/>
      <c r="H30" s="79">
        <v>0</v>
      </c>
      <c r="I30" s="79"/>
      <c r="J30" s="79">
        <v>0</v>
      </c>
      <c r="K30" s="79"/>
      <c r="L30" s="92">
        <v>0</v>
      </c>
    </row>
    <row r="31" spans="1:12" ht="12.75">
      <c r="A31" s="77"/>
      <c r="B31" s="77"/>
      <c r="C31" s="75" t="s">
        <v>125</v>
      </c>
      <c r="D31" s="75"/>
      <c r="E31" s="64"/>
      <c r="F31" s="78">
        <v>0</v>
      </c>
      <c r="G31" s="79"/>
      <c r="H31" s="79">
        <v>0</v>
      </c>
      <c r="I31" s="79"/>
      <c r="J31" s="79">
        <v>0</v>
      </c>
      <c r="K31" s="79"/>
      <c r="L31" s="92">
        <v>0</v>
      </c>
    </row>
    <row r="32" spans="1:12" ht="12.75">
      <c r="A32" s="77"/>
      <c r="B32" s="77"/>
      <c r="C32" s="75" t="s">
        <v>126</v>
      </c>
      <c r="D32" s="75"/>
      <c r="E32" s="64"/>
      <c r="F32" s="79"/>
      <c r="G32" s="79"/>
      <c r="H32" s="79"/>
      <c r="I32" s="79"/>
      <c r="J32" s="79"/>
      <c r="K32" s="79"/>
      <c r="L32" s="92"/>
    </row>
    <row r="33" spans="1:12" ht="12.75">
      <c r="A33" s="77"/>
      <c r="B33" s="77"/>
      <c r="C33" s="75" t="s">
        <v>127</v>
      </c>
      <c r="D33" s="75"/>
      <c r="E33" s="64"/>
      <c r="F33" s="78">
        <v>0</v>
      </c>
      <c r="G33" s="79"/>
      <c r="H33" s="79">
        <v>0</v>
      </c>
      <c r="I33" s="79"/>
      <c r="J33" s="79">
        <v>0</v>
      </c>
      <c r="K33" s="79"/>
      <c r="L33" s="92">
        <v>0</v>
      </c>
    </row>
    <row r="34" spans="1:12" ht="42" customHeight="1" thickBot="1">
      <c r="A34" s="77" t="s">
        <v>128</v>
      </c>
      <c r="B34" s="77"/>
      <c r="C34" s="136" t="s">
        <v>129</v>
      </c>
      <c r="D34" s="136"/>
      <c r="E34" s="64"/>
      <c r="F34" s="93">
        <f>SUM(F29:F33)</f>
        <v>38643</v>
      </c>
      <c r="G34" s="78"/>
      <c r="H34" s="93">
        <f>SUM(H29:H33)</f>
        <v>6551.111999999997</v>
      </c>
      <c r="I34" s="78"/>
      <c r="J34" s="93">
        <f>SUM(J29:J33)</f>
        <v>15690</v>
      </c>
      <c r="K34" s="78"/>
      <c r="L34" s="93">
        <f>SUM(L29:L33)</f>
        <v>6154.112000000001</v>
      </c>
    </row>
    <row r="35" spans="1:12" ht="13.5" thickTop="1">
      <c r="A35" s="77"/>
      <c r="B35" s="77"/>
      <c r="C35" s="75"/>
      <c r="D35" s="75"/>
      <c r="E35" s="64"/>
      <c r="F35" s="64"/>
      <c r="G35" s="64"/>
      <c r="H35" s="64"/>
      <c r="I35" s="64"/>
      <c r="J35" s="64"/>
      <c r="K35" s="64"/>
      <c r="L35" s="64"/>
    </row>
    <row r="36" spans="1:12" ht="42.75" customHeight="1">
      <c r="A36" s="77" t="s">
        <v>130</v>
      </c>
      <c r="B36" s="77"/>
      <c r="C36" s="136" t="s">
        <v>131</v>
      </c>
      <c r="D36" s="136"/>
      <c r="E36" s="64"/>
      <c r="F36" s="64"/>
      <c r="G36" s="64"/>
      <c r="H36" s="64"/>
      <c r="I36" s="64"/>
      <c r="J36" s="64"/>
      <c r="K36" s="64"/>
      <c r="L36" s="64"/>
    </row>
    <row r="37" spans="1:13" ht="15" customHeight="1">
      <c r="A37" s="77"/>
      <c r="B37" s="77"/>
      <c r="C37" s="75" t="s">
        <v>132</v>
      </c>
      <c r="D37" s="66"/>
      <c r="E37" s="64"/>
      <c r="F37" s="76">
        <f>F34/($F$89*2)*100</f>
        <v>1.3354386285031807</v>
      </c>
      <c r="G37" s="76"/>
      <c r="H37" s="76">
        <f>H34/413379*100</f>
        <v>1.5847713599384576</v>
      </c>
      <c r="I37" s="76"/>
      <c r="J37" s="76">
        <f>J34/($F$89*2)*100</f>
        <v>0.5422206371455349</v>
      </c>
      <c r="K37" s="76"/>
      <c r="L37" s="76">
        <f>L34/413379*100</f>
        <v>1.4887335834669881</v>
      </c>
      <c r="M37" s="83"/>
    </row>
    <row r="38" spans="1:13" ht="13.5" thickBot="1">
      <c r="A38" s="77"/>
      <c r="B38" s="77"/>
      <c r="C38" s="75" t="s">
        <v>133</v>
      </c>
      <c r="D38" s="66"/>
      <c r="E38" s="64"/>
      <c r="F38" s="94">
        <v>0</v>
      </c>
      <c r="G38" s="76"/>
      <c r="H38" s="94">
        <v>0</v>
      </c>
      <c r="I38" s="76"/>
      <c r="J38" s="94">
        <v>0</v>
      </c>
      <c r="K38" s="76"/>
      <c r="L38" s="94">
        <v>0</v>
      </c>
      <c r="M38" s="83"/>
    </row>
    <row r="39" spans="1:13" ht="13.5" thickTop="1">
      <c r="A39" s="77"/>
      <c r="B39" s="77"/>
      <c r="C39" s="95"/>
      <c r="E39" s="64"/>
      <c r="F39" s="96"/>
      <c r="G39" s="76"/>
      <c r="H39" s="96"/>
      <c r="I39" s="76"/>
      <c r="J39" s="96"/>
      <c r="K39" s="76"/>
      <c r="L39" s="96"/>
      <c r="M39" s="83"/>
    </row>
    <row r="40" spans="1:13" ht="12.75">
      <c r="A40" s="77"/>
      <c r="B40" s="77"/>
      <c r="C40" s="95"/>
      <c r="E40" s="64"/>
      <c r="F40" s="96"/>
      <c r="G40" s="76"/>
      <c r="H40" s="96"/>
      <c r="I40" s="76"/>
      <c r="J40" s="96"/>
      <c r="K40" s="76"/>
      <c r="L40" s="96"/>
      <c r="M40" s="83"/>
    </row>
    <row r="41" spans="1:13" ht="13.5" thickBot="1">
      <c r="A41" s="77" t="s">
        <v>134</v>
      </c>
      <c r="B41" s="77"/>
      <c r="C41" s="95" t="s">
        <v>135</v>
      </c>
      <c r="F41" s="97">
        <v>0</v>
      </c>
      <c r="G41" s="76"/>
      <c r="H41" s="97">
        <v>0</v>
      </c>
      <c r="I41" s="76"/>
      <c r="J41" s="97">
        <v>0</v>
      </c>
      <c r="K41" s="76"/>
      <c r="L41" s="97">
        <v>0</v>
      </c>
      <c r="M41" s="83"/>
    </row>
    <row r="42" spans="1:13" ht="13.5" thickTop="1">
      <c r="A42" s="77"/>
      <c r="B42" s="77"/>
      <c r="C42" s="95" t="s">
        <v>136</v>
      </c>
      <c r="G42" s="76"/>
      <c r="H42" s="96"/>
      <c r="I42" s="127" t="s">
        <v>188</v>
      </c>
      <c r="J42" s="96"/>
      <c r="K42" s="76"/>
      <c r="L42" s="96"/>
      <c r="M42" s="83"/>
    </row>
    <row r="43" spans="1:13" ht="12.75">
      <c r="A43" s="77"/>
      <c r="B43" s="77"/>
      <c r="D43" s="95"/>
      <c r="E43" s="64"/>
      <c r="F43" s="96"/>
      <c r="G43" s="76"/>
      <c r="H43" s="96"/>
      <c r="I43" s="76"/>
      <c r="J43" s="96"/>
      <c r="K43" s="76"/>
      <c r="L43" s="96"/>
      <c r="M43" s="83"/>
    </row>
    <row r="44" spans="1:13" ht="51">
      <c r="A44" s="88"/>
      <c r="B44" s="88"/>
      <c r="D44" s="95"/>
      <c r="F44" s="98" t="s">
        <v>137</v>
      </c>
      <c r="H44" s="98" t="s">
        <v>138</v>
      </c>
      <c r="I44" s="98"/>
      <c r="J44" s="64"/>
      <c r="K44" s="64"/>
      <c r="L44" s="64"/>
      <c r="M44" s="83"/>
    </row>
    <row r="45" spans="1:13" ht="13.5" thickBot="1">
      <c r="A45" s="88">
        <v>5</v>
      </c>
      <c r="B45" s="88"/>
      <c r="C45" s="99" t="s">
        <v>139</v>
      </c>
      <c r="F45" s="100">
        <f>F105</f>
        <v>0.7</v>
      </c>
      <c r="G45" s="101"/>
      <c r="H45" s="100">
        <f>H105</f>
        <v>0.6965</v>
      </c>
      <c r="M45" s="83"/>
    </row>
    <row r="46" spans="1:13" ht="13.5" thickTop="1">
      <c r="A46" s="88"/>
      <c r="B46" s="88"/>
      <c r="D46" s="102"/>
      <c r="F46" s="103"/>
      <c r="G46" s="101"/>
      <c r="H46" s="103"/>
      <c r="M46" s="83"/>
    </row>
    <row r="47" spans="1:13" ht="12.75">
      <c r="A47" s="88"/>
      <c r="B47" s="88"/>
      <c r="C47" s="3" t="s">
        <v>140</v>
      </c>
      <c r="D47" s="102"/>
      <c r="F47" s="103"/>
      <c r="G47" s="101"/>
      <c r="H47" s="103"/>
      <c r="M47" s="83"/>
    </row>
    <row r="48" spans="1:13" ht="10.5" customHeight="1">
      <c r="A48" s="88"/>
      <c r="B48" s="88"/>
      <c r="D48" s="102"/>
      <c r="F48" s="103"/>
      <c r="G48" s="101"/>
      <c r="H48" s="103"/>
      <c r="M48" s="83"/>
    </row>
    <row r="49" spans="1:13" ht="27.75" customHeight="1">
      <c r="A49" s="88"/>
      <c r="B49" s="88"/>
      <c r="C49" s="105" t="s">
        <v>141</v>
      </c>
      <c r="D49" s="140" t="s">
        <v>142</v>
      </c>
      <c r="E49" s="140"/>
      <c r="F49" s="140"/>
      <c r="G49" s="140"/>
      <c r="H49" s="140"/>
      <c r="I49" s="140"/>
      <c r="J49" s="140"/>
      <c r="K49" s="140"/>
      <c r="L49" s="140"/>
      <c r="M49" s="83"/>
    </row>
    <row r="50" spans="1:13" ht="12.75">
      <c r="A50" s="88"/>
      <c r="B50" s="88"/>
      <c r="C50" s="84"/>
      <c r="D50" s="99" t="s">
        <v>200</v>
      </c>
      <c r="F50" s="103"/>
      <c r="G50" s="101"/>
      <c r="H50" s="103"/>
      <c r="M50" s="83"/>
    </row>
    <row r="51" spans="1:13" ht="25.5" customHeight="1">
      <c r="A51" s="88"/>
      <c r="B51" s="88"/>
      <c r="C51" s="84"/>
      <c r="D51" s="140" t="s">
        <v>201</v>
      </c>
      <c r="E51" s="140"/>
      <c r="F51" s="140"/>
      <c r="G51" s="140"/>
      <c r="H51" s="140"/>
      <c r="I51" s="140"/>
      <c r="J51" s="140"/>
      <c r="K51" s="140"/>
      <c r="L51" s="140"/>
      <c r="M51" s="83"/>
    </row>
    <row r="52" spans="1:13" ht="10.5" customHeight="1">
      <c r="A52" s="88"/>
      <c r="B52" s="88"/>
      <c r="C52" s="84"/>
      <c r="D52" s="104"/>
      <c r="F52" s="103"/>
      <c r="G52" s="101"/>
      <c r="H52" s="103"/>
      <c r="M52" s="83"/>
    </row>
    <row r="53" spans="1:13" ht="28.5" customHeight="1">
      <c r="A53" s="88"/>
      <c r="B53" s="88"/>
      <c r="C53" s="105" t="s">
        <v>143</v>
      </c>
      <c r="D53" s="139" t="s">
        <v>190</v>
      </c>
      <c r="E53" s="139"/>
      <c r="F53" s="139"/>
      <c r="G53" s="139"/>
      <c r="H53" s="139"/>
      <c r="I53" s="139"/>
      <c r="J53" s="139"/>
      <c r="K53" s="139"/>
      <c r="L53" s="139"/>
      <c r="M53" s="83"/>
    </row>
    <row r="54" spans="1:13" ht="12.75">
      <c r="A54" s="88"/>
      <c r="B54" s="88"/>
      <c r="D54" s="104"/>
      <c r="F54" s="103"/>
      <c r="G54" s="101"/>
      <c r="H54" s="103"/>
      <c r="M54" s="83"/>
    </row>
    <row r="55" spans="1:4" ht="12.75">
      <c r="A55" s="1" t="s">
        <v>144</v>
      </c>
      <c r="B55" s="1"/>
      <c r="D55" s="101"/>
    </row>
    <row r="56" spans="1:4" ht="12.75">
      <c r="A56" s="1"/>
      <c r="B56" s="1"/>
      <c r="D56" s="101"/>
    </row>
    <row r="57" spans="5:8" ht="12.75">
      <c r="E57" s="67"/>
      <c r="G57" s="63"/>
      <c r="H57" s="62" t="s">
        <v>145</v>
      </c>
    </row>
    <row r="58" spans="5:8" ht="12.75">
      <c r="E58" s="67"/>
      <c r="F58" s="62" t="s">
        <v>146</v>
      </c>
      <c r="G58" s="63"/>
      <c r="H58" s="62" t="s">
        <v>147</v>
      </c>
    </row>
    <row r="59" spans="5:8" ht="12.75">
      <c r="E59" s="67"/>
      <c r="F59" s="62" t="s">
        <v>148</v>
      </c>
      <c r="G59" s="63"/>
      <c r="H59" s="62" t="s">
        <v>149</v>
      </c>
    </row>
    <row r="60" spans="5:8" ht="12.75">
      <c r="E60" s="67"/>
      <c r="F60" s="72">
        <v>36707</v>
      </c>
      <c r="G60" s="62"/>
      <c r="H60" s="106">
        <v>36525</v>
      </c>
    </row>
    <row r="61" spans="5:8" ht="12.75">
      <c r="E61" s="63" t="s">
        <v>150</v>
      </c>
      <c r="F61" s="62" t="s">
        <v>16</v>
      </c>
      <c r="G61" s="62"/>
      <c r="H61" s="62" t="s">
        <v>16</v>
      </c>
    </row>
    <row r="62" spans="5:12" ht="12.75">
      <c r="E62" s="67"/>
      <c r="F62" s="107"/>
      <c r="G62" s="107"/>
      <c r="H62" s="107"/>
      <c r="I62" s="79"/>
      <c r="J62" s="79"/>
      <c r="K62" s="79"/>
      <c r="L62" s="79"/>
    </row>
    <row r="63" spans="1:12" ht="12.75">
      <c r="A63" s="63"/>
      <c r="B63" s="63"/>
      <c r="C63" s="3" t="s">
        <v>151</v>
      </c>
      <c r="E63" s="67"/>
      <c r="F63" s="79">
        <v>2969319</v>
      </c>
      <c r="G63" s="79"/>
      <c r="H63" s="79">
        <v>3059857</v>
      </c>
      <c r="I63" s="79"/>
      <c r="J63" s="79"/>
      <c r="K63" s="79"/>
      <c r="L63" s="79"/>
    </row>
    <row r="64" spans="1:12" ht="12.75">
      <c r="A64" s="63"/>
      <c r="B64" s="63"/>
      <c r="C64" s="3" t="s">
        <v>152</v>
      </c>
      <c r="E64" s="67"/>
      <c r="F64" s="79">
        <v>23717</v>
      </c>
      <c r="G64" s="79"/>
      <c r="H64" s="79">
        <v>25437</v>
      </c>
      <c r="I64" s="79"/>
      <c r="J64" s="79"/>
      <c r="K64" s="79"/>
      <c r="L64" s="79"/>
    </row>
    <row r="65" spans="1:12" ht="12.75">
      <c r="A65" s="63"/>
      <c r="B65" s="63"/>
      <c r="C65" s="3" t="s">
        <v>153</v>
      </c>
      <c r="E65" s="67"/>
      <c r="F65" s="79">
        <v>5130</v>
      </c>
      <c r="G65" s="79"/>
      <c r="H65" s="79">
        <v>7396</v>
      </c>
      <c r="I65" s="79"/>
      <c r="J65" s="79"/>
      <c r="K65" s="79"/>
      <c r="L65" s="79"/>
    </row>
    <row r="66" spans="1:12" ht="12.75">
      <c r="A66" s="63"/>
      <c r="B66" s="63"/>
      <c r="C66" s="3" t="s">
        <v>154</v>
      </c>
      <c r="E66" s="67"/>
      <c r="F66" s="79">
        <v>1026844</v>
      </c>
      <c r="G66" s="79"/>
      <c r="H66" s="79">
        <v>1018351</v>
      </c>
      <c r="I66" s="79"/>
      <c r="J66" s="79"/>
      <c r="K66" s="79"/>
      <c r="L66" s="79"/>
    </row>
    <row r="67" spans="1:12" ht="12.75">
      <c r="A67" s="63"/>
      <c r="B67" s="63"/>
      <c r="C67" s="3" t="s">
        <v>155</v>
      </c>
      <c r="E67" s="67"/>
      <c r="F67" s="79">
        <v>7728</v>
      </c>
      <c r="G67" s="79"/>
      <c r="H67" s="79">
        <v>2344</v>
      </c>
      <c r="I67" s="79"/>
      <c r="J67" s="79"/>
      <c r="K67" s="79"/>
      <c r="L67" s="79"/>
    </row>
    <row r="68" spans="1:12" ht="12.75">
      <c r="A68" s="63"/>
      <c r="B68" s="63"/>
      <c r="E68" s="67"/>
      <c r="F68" s="79"/>
      <c r="G68" s="79"/>
      <c r="H68" s="79"/>
      <c r="I68" s="79"/>
      <c r="J68" s="79"/>
      <c r="K68" s="79"/>
      <c r="L68" s="79"/>
    </row>
    <row r="69" spans="1:12" ht="12.75">
      <c r="A69" s="63"/>
      <c r="B69" s="63"/>
      <c r="C69" s="71" t="s">
        <v>156</v>
      </c>
      <c r="E69" s="67"/>
      <c r="F69" s="79"/>
      <c r="G69" s="79"/>
      <c r="H69" s="79"/>
      <c r="I69" s="79"/>
      <c r="J69" s="79"/>
      <c r="K69" s="79"/>
      <c r="L69" s="79"/>
    </row>
    <row r="70" spans="1:12" ht="12.75">
      <c r="A70" s="63"/>
      <c r="B70" s="63"/>
      <c r="C70" s="108" t="s">
        <v>157</v>
      </c>
      <c r="E70" s="67"/>
      <c r="F70" s="109">
        <v>244671</v>
      </c>
      <c r="G70" s="79"/>
      <c r="H70" s="109">
        <v>264545</v>
      </c>
      <c r="I70" s="79"/>
      <c r="J70" s="79"/>
      <c r="K70" s="79"/>
      <c r="L70" s="79"/>
    </row>
    <row r="71" spans="1:12" ht="12.75">
      <c r="A71" s="63"/>
      <c r="B71" s="63"/>
      <c r="C71" s="108" t="s">
        <v>158</v>
      </c>
      <c r="E71" s="67"/>
      <c r="F71" s="110">
        <v>328195</v>
      </c>
      <c r="G71" s="79"/>
      <c r="H71" s="110">
        <v>296078</v>
      </c>
      <c r="I71" s="79"/>
      <c r="J71" s="79"/>
      <c r="K71" s="79"/>
      <c r="L71" s="79"/>
    </row>
    <row r="72" spans="1:12" ht="12.75">
      <c r="A72" s="63"/>
      <c r="B72" s="63"/>
      <c r="C72" s="108" t="s">
        <v>159</v>
      </c>
      <c r="E72" s="67"/>
      <c r="F72" s="110">
        <v>44020</v>
      </c>
      <c r="G72" s="79"/>
      <c r="H72" s="110">
        <v>61879</v>
      </c>
      <c r="I72" s="79"/>
      <c r="J72" s="79"/>
      <c r="K72" s="79"/>
      <c r="L72" s="79"/>
    </row>
    <row r="73" spans="1:12" ht="12.75">
      <c r="A73" s="63"/>
      <c r="B73" s="63"/>
      <c r="C73" s="108" t="s">
        <v>160</v>
      </c>
      <c r="E73" s="67">
        <v>7</v>
      </c>
      <c r="F73" s="110">
        <v>4350</v>
      </c>
      <c r="G73" s="79"/>
      <c r="H73" s="110">
        <v>7167</v>
      </c>
      <c r="I73" s="79"/>
      <c r="J73" s="79"/>
      <c r="K73" s="79"/>
      <c r="L73" s="79"/>
    </row>
    <row r="74" spans="1:12" ht="12.75">
      <c r="A74" s="63"/>
      <c r="B74" s="63"/>
      <c r="C74" s="108" t="s">
        <v>161</v>
      </c>
      <c r="F74" s="110">
        <v>89450</v>
      </c>
      <c r="G74" s="79"/>
      <c r="H74" s="110">
        <v>66112</v>
      </c>
      <c r="I74" s="79"/>
      <c r="J74" s="79"/>
      <c r="K74" s="79"/>
      <c r="L74" s="79"/>
    </row>
    <row r="75" spans="1:12" ht="12.75">
      <c r="A75" s="63"/>
      <c r="B75" s="63"/>
      <c r="C75" s="108" t="s">
        <v>162</v>
      </c>
      <c r="E75" s="67"/>
      <c r="F75" s="110">
        <v>50284</v>
      </c>
      <c r="G75" s="79"/>
      <c r="H75" s="111">
        <v>72158</v>
      </c>
      <c r="I75" s="79"/>
      <c r="J75" s="79"/>
      <c r="K75" s="79"/>
      <c r="L75" s="79"/>
    </row>
    <row r="76" spans="1:12" ht="12.75">
      <c r="A76" s="63"/>
      <c r="B76" s="63"/>
      <c r="E76" s="67"/>
      <c r="F76" s="112">
        <v>760970</v>
      </c>
      <c r="G76" s="79"/>
      <c r="H76" s="112">
        <v>767939</v>
      </c>
      <c r="I76" s="79"/>
      <c r="J76" s="79"/>
      <c r="K76" s="79"/>
      <c r="L76" s="79"/>
    </row>
    <row r="77" spans="1:12" ht="12.75">
      <c r="A77" s="63"/>
      <c r="B77" s="63"/>
      <c r="C77" s="71" t="s">
        <v>163</v>
      </c>
      <c r="E77" s="74"/>
      <c r="F77" s="109"/>
      <c r="G77" s="79"/>
      <c r="H77" s="109"/>
      <c r="I77" s="79"/>
      <c r="J77" s="79"/>
      <c r="K77" s="79"/>
      <c r="L77" s="79"/>
    </row>
    <row r="78" spans="3:12" ht="12.75">
      <c r="C78" s="108" t="s">
        <v>164</v>
      </c>
      <c r="E78" s="67"/>
      <c r="F78" s="110">
        <v>82655</v>
      </c>
      <c r="G78" s="79"/>
      <c r="H78" s="110">
        <v>109321</v>
      </c>
      <c r="I78" s="79"/>
      <c r="J78" s="79"/>
      <c r="K78" s="79"/>
      <c r="L78" s="79"/>
    </row>
    <row r="79" spans="3:12" ht="12.75">
      <c r="C79" s="108" t="s">
        <v>165</v>
      </c>
      <c r="E79" s="67"/>
      <c r="F79" s="110">
        <v>192193</v>
      </c>
      <c r="G79" s="79"/>
      <c r="H79" s="110">
        <v>197595</v>
      </c>
      <c r="I79" s="79"/>
      <c r="J79" s="79"/>
      <c r="K79" s="79"/>
      <c r="L79" s="79"/>
    </row>
    <row r="80" spans="3:12" ht="12.75">
      <c r="C80" s="108" t="s">
        <v>166</v>
      </c>
      <c r="E80" s="67"/>
      <c r="F80" s="113">
        <v>3178</v>
      </c>
      <c r="G80" s="79"/>
      <c r="H80" s="110">
        <v>5167</v>
      </c>
      <c r="I80" s="79"/>
      <c r="J80" s="79"/>
      <c r="K80" s="79"/>
      <c r="L80" s="79"/>
    </row>
    <row r="81" spans="3:12" ht="12.75">
      <c r="C81" s="108" t="s">
        <v>167</v>
      </c>
      <c r="E81" s="67"/>
      <c r="F81" s="110">
        <v>16585</v>
      </c>
      <c r="G81" s="79"/>
      <c r="H81" s="110">
        <v>20635</v>
      </c>
      <c r="I81" s="79"/>
      <c r="J81" s="79"/>
      <c r="K81" s="79"/>
      <c r="L81" s="79"/>
    </row>
    <row r="82" spans="3:12" ht="12.75">
      <c r="C82" s="114" t="s">
        <v>168</v>
      </c>
      <c r="E82" s="115">
        <v>12</v>
      </c>
      <c r="F82" s="110">
        <v>331780</v>
      </c>
      <c r="G82" s="78"/>
      <c r="H82" s="110">
        <v>360146</v>
      </c>
      <c r="I82" s="79"/>
      <c r="J82" s="79"/>
      <c r="K82" s="79"/>
      <c r="L82" s="79"/>
    </row>
    <row r="83" spans="3:12" ht="12.75">
      <c r="C83" s="108" t="s">
        <v>169</v>
      </c>
      <c r="F83" s="111">
        <v>0</v>
      </c>
      <c r="G83" s="79"/>
      <c r="H83" s="110">
        <v>14584</v>
      </c>
      <c r="I83" s="79"/>
      <c r="J83" s="79"/>
      <c r="K83" s="79"/>
      <c r="L83" s="79"/>
    </row>
    <row r="84" spans="5:12" ht="12.75">
      <c r="E84" s="67"/>
      <c r="F84" s="112">
        <v>626391</v>
      </c>
      <c r="G84" s="79"/>
      <c r="H84" s="112">
        <v>707448</v>
      </c>
      <c r="I84" s="79"/>
      <c r="J84" s="79"/>
      <c r="K84" s="79"/>
      <c r="L84" s="79"/>
    </row>
    <row r="85" spans="5:12" ht="12.75">
      <c r="E85" s="67"/>
      <c r="F85" s="79">
        <v>134579</v>
      </c>
      <c r="G85" s="79"/>
      <c r="H85" s="79">
        <v>60491</v>
      </c>
      <c r="I85" s="79"/>
      <c r="J85" s="79"/>
      <c r="K85" s="79"/>
      <c r="L85" s="79"/>
    </row>
    <row r="86" spans="3:12" ht="13.5" thickBot="1">
      <c r="C86" s="3" t="s">
        <v>170</v>
      </c>
      <c r="E86" s="67"/>
      <c r="F86" s="93">
        <v>4167317</v>
      </c>
      <c r="G86" s="78"/>
      <c r="H86" s="93">
        <v>4173876</v>
      </c>
      <c r="I86" s="79"/>
      <c r="J86" s="79"/>
      <c r="K86" s="79"/>
      <c r="L86" s="79"/>
    </row>
    <row r="87" spans="5:12" ht="13.5" thickTop="1">
      <c r="E87" s="67"/>
      <c r="F87" s="78"/>
      <c r="G87" s="78"/>
      <c r="H87" s="78"/>
      <c r="I87" s="79"/>
      <c r="J87" s="79"/>
      <c r="K87" s="79"/>
      <c r="L87" s="79"/>
    </row>
    <row r="88" spans="3:12" ht="12.75">
      <c r="C88" s="71" t="s">
        <v>171</v>
      </c>
      <c r="E88" s="74"/>
      <c r="F88" s="79"/>
      <c r="G88" s="79"/>
      <c r="H88" s="79"/>
      <c r="I88" s="79"/>
      <c r="J88" s="79"/>
      <c r="K88" s="79"/>
      <c r="L88" s="79"/>
    </row>
    <row r="89" spans="3:12" ht="12.75">
      <c r="C89" s="108" t="s">
        <v>172</v>
      </c>
      <c r="E89" s="67"/>
      <c r="F89" s="78">
        <v>1446828</v>
      </c>
      <c r="G89" s="79"/>
      <c r="H89" s="78">
        <v>1446828</v>
      </c>
      <c r="I89" s="79"/>
      <c r="J89" s="116"/>
      <c r="K89" s="79"/>
      <c r="L89" s="79"/>
    </row>
    <row r="90" spans="3:12" ht="12.75">
      <c r="C90" s="108" t="s">
        <v>173</v>
      </c>
      <c r="E90" s="67"/>
      <c r="F90" s="117"/>
      <c r="G90" s="79"/>
      <c r="H90" s="117"/>
      <c r="I90" s="79"/>
      <c r="J90" s="79"/>
      <c r="K90" s="79"/>
      <c r="L90" s="79"/>
    </row>
    <row r="91" spans="3:12" ht="12.75">
      <c r="C91" s="118" t="s">
        <v>174</v>
      </c>
      <c r="E91" s="67"/>
      <c r="F91" s="109">
        <v>1113732</v>
      </c>
      <c r="G91" s="79"/>
      <c r="H91" s="109">
        <v>1113732</v>
      </c>
      <c r="I91" s="79"/>
      <c r="J91" s="79"/>
      <c r="K91" s="79"/>
      <c r="L91" s="79"/>
    </row>
    <row r="92" spans="3:12" ht="12.75">
      <c r="C92" s="118" t="s">
        <v>175</v>
      </c>
      <c r="D92" s="108"/>
      <c r="E92" s="67"/>
      <c r="F92" s="110">
        <v>34224</v>
      </c>
      <c r="G92" s="79"/>
      <c r="H92" s="110">
        <v>34224</v>
      </c>
      <c r="I92" s="79"/>
      <c r="J92" s="79"/>
      <c r="K92" s="79"/>
      <c r="L92" s="79"/>
    </row>
    <row r="93" spans="3:12" ht="28.5" customHeight="1">
      <c r="C93" s="137" t="s">
        <v>176</v>
      </c>
      <c r="D93" s="137"/>
      <c r="E93" s="67"/>
      <c r="F93" s="110">
        <v>159</v>
      </c>
      <c r="G93" s="79"/>
      <c r="H93" s="110">
        <v>159</v>
      </c>
      <c r="I93" s="79"/>
      <c r="J93" s="79"/>
      <c r="K93" s="79"/>
      <c r="L93" s="79"/>
    </row>
    <row r="94" spans="3:12" ht="12.75">
      <c r="C94" s="118" t="s">
        <v>177</v>
      </c>
      <c r="E94" s="67"/>
      <c r="F94" s="110">
        <v>418694</v>
      </c>
      <c r="G94" s="79"/>
      <c r="H94" s="110">
        <v>403004</v>
      </c>
      <c r="I94" s="79"/>
      <c r="J94" s="79"/>
      <c r="K94" s="79"/>
      <c r="L94" s="79"/>
    </row>
    <row r="95" spans="3:12" ht="12.75">
      <c r="C95" s="118" t="s">
        <v>178</v>
      </c>
      <c r="E95" s="67"/>
      <c r="F95" s="111">
        <v>32732</v>
      </c>
      <c r="G95" s="79"/>
      <c r="H95" s="111">
        <v>38090</v>
      </c>
      <c r="I95" s="79"/>
      <c r="J95" s="79"/>
      <c r="K95" s="79"/>
      <c r="L95" s="79"/>
    </row>
    <row r="96" spans="3:12" ht="12.75">
      <c r="C96" s="108" t="s">
        <v>179</v>
      </c>
      <c r="E96" s="67"/>
      <c r="F96" s="89">
        <f>SUM(F91:F95)</f>
        <v>1599541</v>
      </c>
      <c r="G96" s="78"/>
      <c r="H96" s="89">
        <f>SUM(H91:H95)</f>
        <v>1589209</v>
      </c>
      <c r="I96" s="79"/>
      <c r="J96" s="79"/>
      <c r="K96" s="79"/>
      <c r="L96" s="79"/>
    </row>
    <row r="97" spans="3:12" ht="12.75">
      <c r="C97" s="108" t="s">
        <v>171</v>
      </c>
      <c r="E97" s="67"/>
      <c r="F97" s="89">
        <f>F96+F89</f>
        <v>3046369</v>
      </c>
      <c r="G97" s="78"/>
      <c r="H97" s="89">
        <f>H96+H89</f>
        <v>3036037</v>
      </c>
      <c r="I97" s="79"/>
      <c r="J97" s="79"/>
      <c r="K97" s="79"/>
      <c r="L97" s="79"/>
    </row>
    <row r="98" spans="5:12" ht="12.75">
      <c r="E98" s="67"/>
      <c r="F98" s="78"/>
      <c r="G98" s="78"/>
      <c r="H98" s="78"/>
      <c r="I98" s="79"/>
      <c r="J98" s="79"/>
      <c r="K98" s="79"/>
      <c r="L98" s="79"/>
    </row>
    <row r="99" spans="3:12" ht="12.75">
      <c r="C99" s="108" t="s">
        <v>180</v>
      </c>
      <c r="E99" s="67"/>
      <c r="F99" s="79">
        <v>177850</v>
      </c>
      <c r="G99" s="78"/>
      <c r="H99" s="79">
        <v>188252</v>
      </c>
      <c r="I99" s="79"/>
      <c r="J99" s="79"/>
      <c r="K99" s="79"/>
      <c r="L99" s="79"/>
    </row>
    <row r="100" spans="3:12" ht="12.75">
      <c r="C100" s="108" t="s">
        <v>181</v>
      </c>
      <c r="E100" s="67">
        <v>12</v>
      </c>
      <c r="F100" s="79">
        <v>863682</v>
      </c>
      <c r="G100" s="78"/>
      <c r="H100" s="79">
        <v>873101</v>
      </c>
      <c r="I100" s="79"/>
      <c r="J100" s="79"/>
      <c r="K100" s="79"/>
      <c r="L100" s="79"/>
    </row>
    <row r="101" spans="3:12" ht="12.75">
      <c r="C101" s="108" t="s">
        <v>182</v>
      </c>
      <c r="E101" s="67"/>
      <c r="F101" s="79">
        <v>79416</v>
      </c>
      <c r="G101" s="78"/>
      <c r="H101" s="79">
        <v>76486</v>
      </c>
      <c r="I101" s="79"/>
      <c r="J101" s="79"/>
      <c r="K101" s="79"/>
      <c r="L101" s="79"/>
    </row>
    <row r="102" spans="6:12" ht="13.5" thickBot="1">
      <c r="F102" s="93">
        <f>SUM(F97:F101)</f>
        <v>4167317</v>
      </c>
      <c r="G102" s="78"/>
      <c r="H102" s="93">
        <v>4173876</v>
      </c>
      <c r="I102" s="79"/>
      <c r="J102" s="79"/>
      <c r="K102" s="79"/>
      <c r="L102" s="79"/>
    </row>
    <row r="103" spans="3:10" ht="13.5" thickTop="1">
      <c r="C103" s="108"/>
      <c r="E103" s="67"/>
      <c r="F103" s="119"/>
      <c r="G103" s="120"/>
      <c r="H103" s="119"/>
      <c r="J103" s="121"/>
    </row>
    <row r="104" spans="3:10" ht="12.75">
      <c r="C104" s="108"/>
      <c r="E104" s="67"/>
      <c r="F104" s="119"/>
      <c r="G104" s="120"/>
      <c r="H104" s="119"/>
      <c r="J104" s="121"/>
    </row>
    <row r="105" spans="3:8" ht="13.5" thickBot="1">
      <c r="C105" s="122" t="s">
        <v>139</v>
      </c>
      <c r="F105" s="100">
        <f>ROUND((F97-F66-F67)/(F89*2),2)</f>
        <v>0.7</v>
      </c>
      <c r="G105" s="120"/>
      <c r="H105" s="100">
        <f>ROUND((H97-H66-H67)/(H89*2),4)</f>
        <v>0.6965</v>
      </c>
    </row>
    <row r="106" spans="6:8" ht="13.5" thickTop="1">
      <c r="F106" s="123"/>
      <c r="G106" s="124"/>
      <c r="H106" s="123"/>
    </row>
    <row r="108" spans="6:8" ht="12.75">
      <c r="F108" s="150"/>
      <c r="H108" s="150"/>
    </row>
  </sheetData>
  <mergeCells count="10">
    <mergeCell ref="C36:D36"/>
    <mergeCell ref="C93:D93"/>
    <mergeCell ref="F7:H7"/>
    <mergeCell ref="J7:L7"/>
    <mergeCell ref="C16:D16"/>
    <mergeCell ref="D53:L53"/>
    <mergeCell ref="C34:D34"/>
    <mergeCell ref="D49:L49"/>
    <mergeCell ref="C20:E20"/>
    <mergeCell ref="D51:L51"/>
  </mergeCells>
  <printOptions horizontalCentered="1"/>
  <pageMargins left="0" right="0" top="0.3" bottom="0.4" header="0.23" footer="0.25"/>
  <pageSetup horizontalDpi="600" verticalDpi="600" orientation="portrait" paperSize="9" scale="79" r:id="rId2"/>
  <headerFooter alignWithMargins="0">
    <oddFooter>&amp;C&amp;"CG Times,Regular"&amp;9&amp;P</oddFooter>
  </headerFooter>
  <rowBreaks count="1" manualBreakCount="1">
    <brk id="53" max="11" man="1"/>
  </rowBreaks>
  <drawing r:id="rId1"/>
</worksheet>
</file>

<file path=xl/worksheets/sheet2.xml><?xml version="1.0" encoding="utf-8"?>
<worksheet xmlns="http://schemas.openxmlformats.org/spreadsheetml/2006/main" xmlns:r="http://schemas.openxmlformats.org/officeDocument/2006/relationships">
  <dimension ref="A1:L160"/>
  <sheetViews>
    <sheetView zoomScaleSheetLayoutView="100" workbookViewId="0" topLeftCell="A1">
      <selection activeCell="A1" sqref="A1"/>
    </sheetView>
  </sheetViews>
  <sheetFormatPr defaultColWidth="9.00390625" defaultRowHeight="12.75"/>
  <cols>
    <col min="1" max="1" width="4.50390625" style="2" customWidth="1"/>
    <col min="2" max="2" width="5.375" style="2" hidden="1" customWidth="1"/>
    <col min="3" max="3" width="4.375" style="2" customWidth="1"/>
    <col min="4" max="4" width="9.375" style="2" customWidth="1"/>
    <col min="5" max="5" width="36.625" style="2" customWidth="1"/>
    <col min="6" max="6" width="13.875" style="2" customWidth="1"/>
    <col min="7" max="7" width="2.625" style="2" customWidth="1"/>
    <col min="8" max="8" width="13.625" style="2" customWidth="1"/>
    <col min="9" max="9" width="3.00390625" style="2" customWidth="1"/>
    <col min="10" max="10" width="13.625" style="2" customWidth="1"/>
    <col min="11" max="16384" width="9.375" style="2" customWidth="1"/>
  </cols>
  <sheetData>
    <row r="1" ht="12.75">
      <c r="A1" s="1" t="s">
        <v>0</v>
      </c>
    </row>
    <row r="2" ht="12.75">
      <c r="A2" s="1" t="s">
        <v>1</v>
      </c>
    </row>
    <row r="3" spans="1:10" ht="12.75" customHeight="1">
      <c r="A3" s="129" t="s">
        <v>2</v>
      </c>
      <c r="B3" s="129"/>
      <c r="C3" s="129"/>
      <c r="D3" s="129"/>
      <c r="E3" s="129"/>
      <c r="F3" s="129"/>
      <c r="G3" s="129"/>
      <c r="H3" s="129"/>
      <c r="I3" s="129"/>
      <c r="J3" s="129"/>
    </row>
    <row r="4" ht="12.75">
      <c r="A4" s="65" t="s">
        <v>3</v>
      </c>
    </row>
    <row r="6" spans="1:2" ht="12.75">
      <c r="A6" s="4" t="s">
        <v>4</v>
      </c>
      <c r="B6" s="4"/>
    </row>
    <row r="7" spans="1:2" ht="12.75">
      <c r="A7" s="4"/>
      <c r="B7" s="4"/>
    </row>
    <row r="8" spans="1:3" ht="12" customHeight="1">
      <c r="A8" s="5">
        <v>1</v>
      </c>
      <c r="C8" s="6" t="s">
        <v>5</v>
      </c>
    </row>
    <row r="9" spans="3:10" ht="26.25" customHeight="1">
      <c r="C9" s="143" t="s">
        <v>6</v>
      </c>
      <c r="D9" s="143"/>
      <c r="E9" s="143"/>
      <c r="F9" s="143"/>
      <c r="G9" s="143"/>
      <c r="H9" s="143"/>
      <c r="I9" s="143"/>
      <c r="J9" s="143"/>
    </row>
    <row r="11" spans="1:3" ht="12.75">
      <c r="A11" s="5">
        <v>2</v>
      </c>
      <c r="C11" s="6" t="s">
        <v>7</v>
      </c>
    </row>
    <row r="12" ht="12.75">
      <c r="C12" s="2" t="s">
        <v>8</v>
      </c>
    </row>
    <row r="14" spans="1:3" ht="12.75">
      <c r="A14" s="5">
        <v>3</v>
      </c>
      <c r="C14" s="6" t="s">
        <v>9</v>
      </c>
    </row>
    <row r="15" ht="12.75">
      <c r="C15" s="2" t="s">
        <v>10</v>
      </c>
    </row>
    <row r="17" spans="1:3" ht="12.75">
      <c r="A17" s="5">
        <v>4</v>
      </c>
      <c r="C17" s="6" t="s">
        <v>11</v>
      </c>
    </row>
    <row r="18" ht="12.75">
      <c r="C18" s="2" t="s">
        <v>12</v>
      </c>
    </row>
    <row r="19" spans="6:8" ht="12.75">
      <c r="F19" s="8" t="s">
        <v>13</v>
      </c>
      <c r="G19" s="6"/>
      <c r="H19" s="8" t="s">
        <v>13</v>
      </c>
    </row>
    <row r="20" spans="6:8" ht="12.75">
      <c r="F20" s="8" t="s">
        <v>14</v>
      </c>
      <c r="G20" s="6"/>
      <c r="H20" s="8" t="s">
        <v>15</v>
      </c>
    </row>
    <row r="21" spans="6:8" ht="12.75">
      <c r="F21" s="9">
        <v>36707</v>
      </c>
      <c r="G21" s="6"/>
      <c r="H21" s="9">
        <v>36707</v>
      </c>
    </row>
    <row r="22" spans="6:8" ht="12.75">
      <c r="F22" s="8" t="s">
        <v>16</v>
      </c>
      <c r="G22" s="6"/>
      <c r="H22" s="8" t="s">
        <v>16</v>
      </c>
    </row>
    <row r="23" spans="3:12" ht="12.75">
      <c r="C23" s="2" t="s">
        <v>17</v>
      </c>
      <c r="F23" s="10">
        <v>-4650</v>
      </c>
      <c r="G23" s="10"/>
      <c r="H23" s="11">
        <v>-6597</v>
      </c>
      <c r="I23" s="10"/>
      <c r="J23" s="10"/>
      <c r="K23" s="10"/>
      <c r="L23" s="10"/>
    </row>
    <row r="24" spans="3:12" ht="12.75">
      <c r="C24" s="2" t="s">
        <v>18</v>
      </c>
      <c r="F24" s="10">
        <v>-393</v>
      </c>
      <c r="G24" s="10"/>
      <c r="H24" s="11">
        <v>-687</v>
      </c>
      <c r="I24" s="10"/>
      <c r="J24" s="10"/>
      <c r="K24" s="10"/>
      <c r="L24" s="10"/>
    </row>
    <row r="25" spans="3:12" ht="12.75">
      <c r="C25" s="2" t="s">
        <v>19</v>
      </c>
      <c r="F25" s="10">
        <v>4</v>
      </c>
      <c r="G25" s="10"/>
      <c r="H25" s="11">
        <v>0</v>
      </c>
      <c r="I25" s="10"/>
      <c r="J25" s="10"/>
      <c r="K25" s="10"/>
      <c r="L25" s="10"/>
    </row>
    <row r="26" spans="3:12" ht="12.75">
      <c r="C26" s="2" t="s">
        <v>20</v>
      </c>
      <c r="F26" s="10">
        <v>0</v>
      </c>
      <c r="G26" s="10"/>
      <c r="H26" s="11">
        <v>0</v>
      </c>
      <c r="I26" s="10"/>
      <c r="J26" s="10"/>
      <c r="K26" s="10"/>
      <c r="L26" s="10"/>
    </row>
    <row r="27" spans="6:12" ht="13.5" thickBot="1">
      <c r="F27" s="12">
        <f>SUM(F23:F26)</f>
        <v>-5039</v>
      </c>
      <c r="G27" s="10"/>
      <c r="H27" s="12">
        <f>SUM(H23:H26)</f>
        <v>-7284</v>
      </c>
      <c r="I27" s="10"/>
      <c r="J27" s="10"/>
      <c r="K27" s="10"/>
      <c r="L27" s="10"/>
    </row>
    <row r="28" spans="7:12" ht="13.5" thickTop="1">
      <c r="G28" s="11"/>
      <c r="H28" s="10"/>
      <c r="I28" s="10"/>
      <c r="J28" s="10"/>
      <c r="K28" s="10"/>
      <c r="L28" s="10"/>
    </row>
    <row r="29" spans="3:12" ht="25.5" customHeight="1">
      <c r="C29" s="145" t="s">
        <v>191</v>
      </c>
      <c r="D29" s="145"/>
      <c r="E29" s="145"/>
      <c r="F29" s="145"/>
      <c r="G29" s="145"/>
      <c r="H29" s="145"/>
      <c r="I29" s="145"/>
      <c r="J29" s="145"/>
      <c r="K29" s="10"/>
      <c r="L29" s="10"/>
    </row>
    <row r="30" spans="7:12" ht="12.75">
      <c r="G30" s="11"/>
      <c r="H30" s="10"/>
      <c r="I30" s="10"/>
      <c r="J30" s="10"/>
      <c r="K30" s="10"/>
      <c r="L30" s="10"/>
    </row>
    <row r="31" spans="1:12" ht="12.75">
      <c r="A31" s="5">
        <v>5</v>
      </c>
      <c r="C31" s="6" t="s">
        <v>21</v>
      </c>
      <c r="F31" s="10"/>
      <c r="G31" s="10"/>
      <c r="H31" s="10"/>
      <c r="I31" s="10"/>
      <c r="J31" s="10"/>
      <c r="K31" s="10"/>
      <c r="L31" s="10"/>
    </row>
    <row r="32" spans="3:12" ht="12.75">
      <c r="C32" s="2" t="s">
        <v>22</v>
      </c>
      <c r="F32" s="10"/>
      <c r="G32" s="10"/>
      <c r="H32" s="10"/>
      <c r="I32" s="10"/>
      <c r="J32" s="10"/>
      <c r="K32" s="10"/>
      <c r="L32" s="10"/>
    </row>
    <row r="33" spans="6:12" ht="12.75">
      <c r="F33" s="10"/>
      <c r="G33" s="10"/>
      <c r="H33" s="10"/>
      <c r="I33" s="10"/>
      <c r="J33" s="10"/>
      <c r="K33" s="10"/>
      <c r="L33" s="10"/>
    </row>
    <row r="34" spans="1:12" ht="12.75">
      <c r="A34" s="5">
        <v>6</v>
      </c>
      <c r="C34" s="6" t="s">
        <v>23</v>
      </c>
      <c r="F34" s="10"/>
      <c r="G34" s="10"/>
      <c r="H34" s="10"/>
      <c r="I34" s="10"/>
      <c r="J34" s="10"/>
      <c r="K34" s="10"/>
      <c r="L34" s="10"/>
    </row>
    <row r="35" spans="3:12" ht="25.5" customHeight="1">
      <c r="C35" s="146" t="s">
        <v>192</v>
      </c>
      <c r="D35" s="146"/>
      <c r="E35" s="146"/>
      <c r="F35" s="146"/>
      <c r="G35" s="146"/>
      <c r="H35" s="146"/>
      <c r="I35" s="146"/>
      <c r="J35" s="146"/>
      <c r="K35" s="10"/>
      <c r="L35" s="10"/>
    </row>
    <row r="36" spans="3:11" ht="12.75">
      <c r="C36" s="23"/>
      <c r="D36" s="23"/>
      <c r="E36" s="23"/>
      <c r="F36" s="23"/>
      <c r="G36" s="23"/>
      <c r="H36" s="23"/>
      <c r="I36" s="23"/>
      <c r="J36" s="23"/>
      <c r="K36" s="125"/>
    </row>
    <row r="37" spans="1:12" ht="12.75">
      <c r="A37" s="5">
        <v>7</v>
      </c>
      <c r="C37" s="6" t="s">
        <v>24</v>
      </c>
      <c r="F37" s="10"/>
      <c r="G37" s="10"/>
      <c r="H37" s="10"/>
      <c r="I37" s="10"/>
      <c r="J37" s="10"/>
      <c r="K37" s="10"/>
      <c r="L37" s="10"/>
    </row>
    <row r="38" spans="3:12" ht="25.5" customHeight="1">
      <c r="C38" s="17" t="s">
        <v>25</v>
      </c>
      <c r="D38" s="143" t="s">
        <v>26</v>
      </c>
      <c r="E38" s="143"/>
      <c r="F38" s="143"/>
      <c r="G38" s="143"/>
      <c r="H38" s="143"/>
      <c r="I38" s="143"/>
      <c r="J38" s="143"/>
      <c r="K38" s="10"/>
      <c r="L38" s="10"/>
    </row>
    <row r="39" spans="3:12" ht="12.75">
      <c r="C39" s="18" t="s">
        <v>27</v>
      </c>
      <c r="D39" s="2" t="s">
        <v>28</v>
      </c>
      <c r="F39" s="10"/>
      <c r="G39" s="10"/>
      <c r="H39" s="10"/>
      <c r="I39" s="10"/>
      <c r="J39" s="10"/>
      <c r="K39" s="10"/>
      <c r="L39" s="10"/>
    </row>
    <row r="40" spans="6:12" ht="12.75">
      <c r="F40" s="10"/>
      <c r="G40" s="10"/>
      <c r="H40" s="10"/>
      <c r="I40" s="10"/>
      <c r="J40" s="10"/>
      <c r="K40" s="10"/>
      <c r="L40" s="10"/>
    </row>
    <row r="41" spans="7:12" ht="12.75">
      <c r="G41" s="10"/>
      <c r="H41" s="8" t="s">
        <v>16</v>
      </c>
      <c r="I41" s="10"/>
      <c r="J41" s="10"/>
      <c r="K41" s="10"/>
      <c r="L41" s="10"/>
    </row>
    <row r="42" spans="4:12" ht="12.75">
      <c r="D42" s="14" t="s">
        <v>29</v>
      </c>
      <c r="G42" s="10"/>
      <c r="H42" s="19">
        <v>4274</v>
      </c>
      <c r="I42" s="10"/>
      <c r="J42" s="10"/>
      <c r="K42" s="10"/>
      <c r="L42" s="10"/>
    </row>
    <row r="43" spans="4:12" ht="12.75">
      <c r="D43" s="14" t="s">
        <v>30</v>
      </c>
      <c r="G43" s="10"/>
      <c r="H43" s="11">
        <v>0</v>
      </c>
      <c r="I43" s="10"/>
      <c r="J43" s="10"/>
      <c r="K43" s="10"/>
      <c r="L43" s="10"/>
    </row>
    <row r="44" spans="4:12" ht="13.5" thickBot="1">
      <c r="D44" s="14" t="s">
        <v>31</v>
      </c>
      <c r="G44" s="10"/>
      <c r="H44" s="13">
        <v>4274</v>
      </c>
      <c r="I44" s="10"/>
      <c r="J44" s="10"/>
      <c r="K44" s="10"/>
      <c r="L44" s="10"/>
    </row>
    <row r="45" spans="4:12" ht="14.25" thickBot="1" thickTop="1">
      <c r="D45" s="14" t="s">
        <v>206</v>
      </c>
      <c r="G45" s="10"/>
      <c r="H45" s="20">
        <v>5163</v>
      </c>
      <c r="I45" s="10"/>
      <c r="J45" s="10"/>
      <c r="K45" s="10"/>
      <c r="L45" s="10"/>
    </row>
    <row r="46" spans="4:12" ht="13.5" thickTop="1">
      <c r="D46" s="14"/>
      <c r="G46" s="10"/>
      <c r="H46" s="21"/>
      <c r="I46" s="10"/>
      <c r="J46" s="10"/>
      <c r="K46" s="10"/>
      <c r="L46" s="10"/>
    </row>
    <row r="47" spans="1:3" ht="12.75">
      <c r="A47" s="5">
        <v>8</v>
      </c>
      <c r="C47" s="6" t="s">
        <v>183</v>
      </c>
    </row>
    <row r="48" ht="12.75" customHeight="1">
      <c r="C48" s="2" t="s">
        <v>184</v>
      </c>
    </row>
    <row r="49" spans="3:10" ht="12.75">
      <c r="C49" s="7"/>
      <c r="D49" s="7"/>
      <c r="E49" s="7"/>
      <c r="F49" s="7"/>
      <c r="G49" s="7"/>
      <c r="H49" s="7"/>
      <c r="I49" s="7"/>
      <c r="J49" s="7"/>
    </row>
    <row r="50" spans="1:3" ht="15.75" customHeight="1">
      <c r="A50" s="5">
        <v>9</v>
      </c>
      <c r="C50" s="6" t="s">
        <v>32</v>
      </c>
    </row>
    <row r="51" spans="1:11" s="3" customFormat="1" ht="81" customHeight="1">
      <c r="A51" s="135" t="s">
        <v>25</v>
      </c>
      <c r="B51" s="22"/>
      <c r="C51" s="144" t="s">
        <v>207</v>
      </c>
      <c r="D51" s="144"/>
      <c r="E51" s="144"/>
      <c r="F51" s="144"/>
      <c r="G51" s="144"/>
      <c r="H51" s="144"/>
      <c r="I51" s="144"/>
      <c r="J51" s="144"/>
      <c r="K51" s="24"/>
    </row>
    <row r="52" spans="2:11" s="3" customFormat="1" ht="60.75" customHeight="1">
      <c r="B52" s="22"/>
      <c r="C52" s="23" t="s">
        <v>33</v>
      </c>
      <c r="D52" s="144" t="s">
        <v>34</v>
      </c>
      <c r="E52" s="144"/>
      <c r="F52" s="144"/>
      <c r="G52" s="144"/>
      <c r="H52" s="144"/>
      <c r="I52" s="144"/>
      <c r="J52" s="144"/>
      <c r="K52" s="24"/>
    </row>
    <row r="53" spans="2:11" s="3" customFormat="1" ht="44.25" customHeight="1">
      <c r="B53" s="22"/>
      <c r="C53" s="23" t="s">
        <v>35</v>
      </c>
      <c r="D53" s="144" t="s">
        <v>187</v>
      </c>
      <c r="E53" s="144"/>
      <c r="F53" s="144"/>
      <c r="G53" s="144"/>
      <c r="H53" s="144"/>
      <c r="I53" s="144"/>
      <c r="J53" s="144"/>
      <c r="K53" s="25"/>
    </row>
    <row r="54" spans="2:11" s="3" customFormat="1" ht="38.25" customHeight="1">
      <c r="B54" s="22"/>
      <c r="C54" s="23" t="s">
        <v>36</v>
      </c>
      <c r="D54" s="144" t="s">
        <v>203</v>
      </c>
      <c r="E54" s="144"/>
      <c r="F54" s="144"/>
      <c r="G54" s="144"/>
      <c r="H54" s="144"/>
      <c r="I54" s="144"/>
      <c r="J54" s="144"/>
      <c r="K54" s="24"/>
    </row>
    <row r="55" spans="2:11" s="3" customFormat="1" ht="48.75" customHeight="1">
      <c r="B55" s="22"/>
      <c r="C55" s="23" t="s">
        <v>37</v>
      </c>
      <c r="D55" s="144" t="s">
        <v>194</v>
      </c>
      <c r="E55" s="144"/>
      <c r="F55" s="144"/>
      <c r="G55" s="144"/>
      <c r="H55" s="144"/>
      <c r="I55" s="144"/>
      <c r="J55" s="144"/>
      <c r="K55" s="24"/>
    </row>
    <row r="56" spans="2:11" s="3" customFormat="1" ht="52.5" customHeight="1">
      <c r="B56" s="22"/>
      <c r="C56" s="144" t="s">
        <v>195</v>
      </c>
      <c r="D56" s="144"/>
      <c r="E56" s="144"/>
      <c r="F56" s="144"/>
      <c r="G56" s="144"/>
      <c r="H56" s="144"/>
      <c r="I56" s="144"/>
      <c r="J56" s="144"/>
      <c r="K56" s="24"/>
    </row>
    <row r="57" spans="2:11" s="3" customFormat="1" ht="52.5" customHeight="1">
      <c r="B57" s="22"/>
      <c r="C57" s="148" t="s">
        <v>196</v>
      </c>
      <c r="D57" s="148"/>
      <c r="E57" s="148"/>
      <c r="F57" s="148"/>
      <c r="G57" s="148"/>
      <c r="H57" s="148"/>
      <c r="I57" s="148"/>
      <c r="J57" s="148"/>
      <c r="K57" s="23"/>
    </row>
    <row r="58" spans="2:11" s="3" customFormat="1" ht="33" customHeight="1">
      <c r="B58" s="22"/>
      <c r="C58" s="145" t="s">
        <v>197</v>
      </c>
      <c r="D58" s="145"/>
      <c r="E58" s="145"/>
      <c r="F58" s="145"/>
      <c r="G58" s="145"/>
      <c r="H58" s="145"/>
      <c r="I58" s="145"/>
      <c r="J58" s="145"/>
      <c r="K58" s="23"/>
    </row>
    <row r="59" spans="2:11" s="3" customFormat="1" ht="12" customHeight="1">
      <c r="B59" s="22"/>
      <c r="C59" s="130"/>
      <c r="D59" s="130"/>
      <c r="E59" s="130"/>
      <c r="F59" s="130"/>
      <c r="G59" s="130"/>
      <c r="H59" s="130"/>
      <c r="I59" s="130"/>
      <c r="J59" s="130"/>
      <c r="K59" s="23"/>
    </row>
    <row r="60" spans="1:11" s="3" customFormat="1" ht="80.25" customHeight="1">
      <c r="A60" s="135" t="s">
        <v>27</v>
      </c>
      <c r="B60" s="22"/>
      <c r="C60" s="143" t="s">
        <v>209</v>
      </c>
      <c r="D60" s="143"/>
      <c r="E60" s="143"/>
      <c r="F60" s="143"/>
      <c r="G60" s="143"/>
      <c r="H60" s="143"/>
      <c r="I60" s="143"/>
      <c r="J60" s="143"/>
      <c r="K60" s="23"/>
    </row>
    <row r="61" spans="1:11" s="3" customFormat="1" ht="30.75" customHeight="1">
      <c r="A61" s="135"/>
      <c r="B61" s="22"/>
      <c r="C61" s="143" t="s">
        <v>202</v>
      </c>
      <c r="D61" s="143"/>
      <c r="E61" s="143"/>
      <c r="F61" s="143"/>
      <c r="G61" s="143"/>
      <c r="H61" s="143"/>
      <c r="I61" s="143"/>
      <c r="J61" s="143"/>
      <c r="K61" s="23"/>
    </row>
    <row r="62" ht="13.5" customHeight="1"/>
    <row r="63" spans="1:3" ht="12.75">
      <c r="A63" s="5">
        <v>10</v>
      </c>
      <c r="C63" s="6" t="s">
        <v>38</v>
      </c>
    </row>
    <row r="64" spans="2:12" ht="28.5" customHeight="1">
      <c r="B64" s="26"/>
      <c r="C64" s="144" t="s">
        <v>39</v>
      </c>
      <c r="D64" s="144"/>
      <c r="E64" s="144"/>
      <c r="F64" s="144"/>
      <c r="G64" s="144"/>
      <c r="H64" s="144"/>
      <c r="I64" s="144"/>
      <c r="J64" s="144"/>
      <c r="K64" s="23"/>
      <c r="L64" s="26"/>
    </row>
    <row r="66" spans="1:3" ht="12.75">
      <c r="A66" s="5">
        <v>11</v>
      </c>
      <c r="C66" s="6" t="s">
        <v>40</v>
      </c>
    </row>
    <row r="67" spans="3:12" ht="27" customHeight="1">
      <c r="C67" s="143" t="s">
        <v>41</v>
      </c>
      <c r="D67" s="143"/>
      <c r="E67" s="143"/>
      <c r="F67" s="143"/>
      <c r="G67" s="143"/>
      <c r="H67" s="143"/>
      <c r="I67" s="143"/>
      <c r="J67" s="143"/>
      <c r="K67" s="27"/>
      <c r="L67" s="27"/>
    </row>
    <row r="68" spans="3:12" ht="12.75">
      <c r="C68" s="28"/>
      <c r="E68" s="28"/>
      <c r="F68" s="28"/>
      <c r="G68" s="28"/>
      <c r="H68" s="28"/>
      <c r="I68" s="27"/>
      <c r="J68" s="27"/>
      <c r="K68" s="27"/>
      <c r="L68" s="27"/>
    </row>
    <row r="69" spans="1:12" ht="12.75">
      <c r="A69" s="5">
        <v>12</v>
      </c>
      <c r="C69" s="6" t="s">
        <v>42</v>
      </c>
      <c r="I69" s="27"/>
      <c r="J69" s="29"/>
      <c r="K69" s="29"/>
      <c r="L69" s="29"/>
    </row>
    <row r="70" spans="3:12" ht="12.75">
      <c r="C70" s="2" t="s">
        <v>43</v>
      </c>
      <c r="I70" s="27"/>
      <c r="K70" s="29"/>
      <c r="L70" s="29"/>
    </row>
    <row r="71" spans="3:9" ht="12.75">
      <c r="C71" s="30" t="s">
        <v>44</v>
      </c>
      <c r="F71" s="31" t="s">
        <v>45</v>
      </c>
      <c r="I71" s="27"/>
    </row>
    <row r="72" spans="3:12" ht="12.75">
      <c r="C72" s="30" t="s">
        <v>46</v>
      </c>
      <c r="F72" s="11"/>
      <c r="G72" s="10"/>
      <c r="H72" s="10"/>
      <c r="I72" s="27"/>
      <c r="J72" s="10"/>
      <c r="K72" s="10"/>
      <c r="L72" s="10"/>
    </row>
    <row r="73" spans="3:12" ht="12.75">
      <c r="C73" s="32" t="s">
        <v>47</v>
      </c>
      <c r="F73" s="33">
        <v>350000</v>
      </c>
      <c r="G73" s="10"/>
      <c r="H73" s="10"/>
      <c r="I73" s="27"/>
      <c r="J73" s="10"/>
      <c r="K73" s="10"/>
      <c r="L73" s="10"/>
    </row>
    <row r="74" spans="3:12" ht="12.75">
      <c r="C74" s="32" t="s">
        <v>48</v>
      </c>
      <c r="F74" s="34">
        <v>144787</v>
      </c>
      <c r="G74" s="10"/>
      <c r="H74" s="10"/>
      <c r="I74" s="27"/>
      <c r="J74" s="10"/>
      <c r="K74" s="10"/>
      <c r="L74" s="10"/>
    </row>
    <row r="75" spans="3:12" ht="12.75">
      <c r="C75" s="35" t="s">
        <v>49</v>
      </c>
      <c r="F75" s="34">
        <v>350000</v>
      </c>
      <c r="G75" s="10"/>
      <c r="H75" s="10"/>
      <c r="I75" s="27"/>
      <c r="J75" s="10"/>
      <c r="K75" s="10"/>
      <c r="L75" s="10"/>
    </row>
    <row r="76" spans="3:12" ht="12.75">
      <c r="C76" s="32" t="s">
        <v>55</v>
      </c>
      <c r="F76" s="36">
        <v>145</v>
      </c>
      <c r="G76" s="10"/>
      <c r="H76" s="10"/>
      <c r="I76" s="27"/>
      <c r="J76" s="10"/>
      <c r="K76" s="10"/>
      <c r="L76" s="10"/>
    </row>
    <row r="77" spans="6:12" ht="12.75">
      <c r="F77" s="16">
        <f>SUM(F73:F76)</f>
        <v>844932</v>
      </c>
      <c r="G77" s="10"/>
      <c r="H77" s="10"/>
      <c r="I77" s="27"/>
      <c r="J77" s="10"/>
      <c r="K77" s="10"/>
      <c r="L77" s="10"/>
    </row>
    <row r="78" spans="3:12" ht="12.75">
      <c r="C78" s="30" t="s">
        <v>50</v>
      </c>
      <c r="F78" s="10"/>
      <c r="G78" s="10"/>
      <c r="H78" s="10"/>
      <c r="I78" s="10"/>
      <c r="J78" s="10"/>
      <c r="K78" s="10"/>
      <c r="L78" s="10"/>
    </row>
    <row r="79" spans="3:12" ht="12.75">
      <c r="C79" s="32" t="s">
        <v>51</v>
      </c>
      <c r="F79" s="11">
        <v>18750</v>
      </c>
      <c r="G79" s="10"/>
      <c r="H79" s="10"/>
      <c r="I79" s="10"/>
      <c r="J79" s="10"/>
      <c r="K79" s="10"/>
      <c r="L79" s="10"/>
    </row>
    <row r="80" spans="3:12" ht="13.5" thickBot="1">
      <c r="C80" s="4" t="s">
        <v>52</v>
      </c>
      <c r="F80" s="37">
        <f>F79+F77</f>
        <v>863682</v>
      </c>
      <c r="G80" s="10"/>
      <c r="H80" s="10"/>
      <c r="I80" s="10"/>
      <c r="J80" s="10"/>
      <c r="K80" s="10"/>
      <c r="L80" s="10"/>
    </row>
    <row r="81" spans="3:12" ht="13.5" thickTop="1">
      <c r="C81" s="38"/>
      <c r="F81" s="11"/>
      <c r="G81" s="10"/>
      <c r="H81" s="10"/>
      <c r="I81" s="10"/>
      <c r="J81" s="10"/>
      <c r="K81" s="10"/>
      <c r="L81" s="10"/>
    </row>
    <row r="82" spans="3:12" ht="12.75">
      <c r="C82" s="30" t="s">
        <v>53</v>
      </c>
      <c r="F82" s="39"/>
      <c r="G82" s="10"/>
      <c r="H82" s="10"/>
      <c r="I82" s="10"/>
      <c r="J82" s="10"/>
      <c r="K82" s="10"/>
      <c r="L82" s="10"/>
    </row>
    <row r="83" spans="3:12" ht="12.75">
      <c r="C83" s="30" t="s">
        <v>46</v>
      </c>
      <c r="F83" s="39"/>
      <c r="G83" s="10"/>
      <c r="H83" s="10"/>
      <c r="I83" s="10"/>
      <c r="J83" s="10"/>
      <c r="K83" s="10"/>
      <c r="L83" s="10"/>
    </row>
    <row r="84" spans="3:12" ht="12.75">
      <c r="C84" s="32" t="s">
        <v>185</v>
      </c>
      <c r="F84" s="40">
        <v>30000</v>
      </c>
      <c r="G84" s="10"/>
      <c r="H84" s="10"/>
      <c r="I84" s="10"/>
      <c r="J84" s="10"/>
      <c r="K84" s="10"/>
      <c r="L84" s="10"/>
    </row>
    <row r="85" spans="3:12" ht="12.75" hidden="1">
      <c r="C85" s="32" t="s">
        <v>54</v>
      </c>
      <c r="F85" s="41">
        <v>0</v>
      </c>
      <c r="G85" s="10"/>
      <c r="H85" s="10"/>
      <c r="I85" s="10"/>
      <c r="J85" s="10"/>
      <c r="K85" s="10"/>
      <c r="L85" s="10"/>
    </row>
    <row r="86" spans="3:12" ht="12.75" hidden="1">
      <c r="C86" s="32" t="s">
        <v>51</v>
      </c>
      <c r="F86" s="41">
        <v>0</v>
      </c>
      <c r="G86" s="10"/>
      <c r="H86" s="10"/>
      <c r="I86" s="10"/>
      <c r="J86" s="10"/>
      <c r="K86" s="10"/>
      <c r="L86" s="10"/>
    </row>
    <row r="87" spans="3:12" ht="12.75">
      <c r="C87" s="32" t="s">
        <v>48</v>
      </c>
      <c r="F87" s="41">
        <v>56000</v>
      </c>
      <c r="G87" s="10"/>
      <c r="H87" s="10"/>
      <c r="I87" s="10"/>
      <c r="J87" s="10"/>
      <c r="K87" s="10"/>
      <c r="L87" s="10"/>
    </row>
    <row r="88" spans="3:12" ht="12.75">
      <c r="C88" s="32" t="s">
        <v>55</v>
      </c>
      <c r="F88" s="42">
        <v>730</v>
      </c>
      <c r="G88" s="10"/>
      <c r="H88" s="10"/>
      <c r="I88" s="10"/>
      <c r="J88" s="10"/>
      <c r="K88" s="10"/>
      <c r="L88" s="10"/>
    </row>
    <row r="89" spans="6:12" ht="12.75">
      <c r="F89" s="43">
        <f>SUM(F84:F88)</f>
        <v>86730</v>
      </c>
      <c r="G89" s="10"/>
      <c r="H89" s="10"/>
      <c r="I89" s="10"/>
      <c r="J89" s="10"/>
      <c r="K89" s="10"/>
      <c r="L89" s="10"/>
    </row>
    <row r="90" spans="3:12" ht="12.75">
      <c r="C90" s="30" t="s">
        <v>50</v>
      </c>
      <c r="F90" s="39"/>
      <c r="G90" s="10"/>
      <c r="H90" s="10"/>
      <c r="I90" s="10"/>
      <c r="J90" s="10"/>
      <c r="K90" s="10"/>
      <c r="L90" s="10"/>
    </row>
    <row r="91" spans="3:12" ht="12.75" hidden="1">
      <c r="C91" s="30" t="s">
        <v>50</v>
      </c>
      <c r="F91" s="39"/>
      <c r="G91" s="10"/>
      <c r="H91" s="10"/>
      <c r="I91" s="10"/>
      <c r="J91" s="10"/>
      <c r="K91" s="10"/>
      <c r="L91" s="10"/>
    </row>
    <row r="92" spans="3:12" ht="12.75">
      <c r="C92" s="32" t="s">
        <v>56</v>
      </c>
      <c r="F92" s="40">
        <v>87150</v>
      </c>
      <c r="G92" s="10"/>
      <c r="H92" s="10"/>
      <c r="I92" s="10"/>
      <c r="J92" s="10"/>
      <c r="K92" s="10"/>
      <c r="L92" s="10"/>
    </row>
    <row r="93" spans="3:12" ht="12.75">
      <c r="C93" s="32" t="s">
        <v>57</v>
      </c>
      <c r="F93" s="41">
        <v>145400</v>
      </c>
      <c r="G93" s="10"/>
      <c r="H93" s="10"/>
      <c r="I93" s="10"/>
      <c r="J93" s="10"/>
      <c r="K93" s="10"/>
      <c r="L93" s="10"/>
    </row>
    <row r="94" spans="3:12" ht="12.75" hidden="1">
      <c r="C94" s="32" t="s">
        <v>51</v>
      </c>
      <c r="F94" s="41">
        <v>0</v>
      </c>
      <c r="G94" s="10"/>
      <c r="H94" s="10"/>
      <c r="I94" s="10"/>
      <c r="J94" s="10"/>
      <c r="K94" s="10"/>
      <c r="L94" s="10"/>
    </row>
    <row r="95" spans="3:12" ht="12.75">
      <c r="C95" s="32" t="s">
        <v>51</v>
      </c>
      <c r="F95" s="41">
        <v>12500</v>
      </c>
      <c r="G95" s="10"/>
      <c r="H95" s="10"/>
      <c r="I95" s="10"/>
      <c r="J95" s="10"/>
      <c r="K95" s="10"/>
      <c r="L95" s="10"/>
    </row>
    <row r="96" spans="6:12" ht="12.75">
      <c r="F96" s="44">
        <f>SUM(F92:F95)</f>
        <v>245050</v>
      </c>
      <c r="G96" s="10"/>
      <c r="H96" s="10"/>
      <c r="I96" s="10"/>
      <c r="J96" s="10"/>
      <c r="K96" s="10"/>
      <c r="L96" s="10"/>
    </row>
    <row r="97" spans="3:12" ht="13.5" thickBot="1">
      <c r="C97" s="6" t="s">
        <v>58</v>
      </c>
      <c r="F97" s="37">
        <f>F96+F89</f>
        <v>331780</v>
      </c>
      <c r="G97" s="10"/>
      <c r="H97" s="10"/>
      <c r="I97" s="10"/>
      <c r="J97" s="10"/>
      <c r="K97" s="10"/>
      <c r="L97" s="10"/>
    </row>
    <row r="98" spans="3:12" ht="13.5" thickTop="1">
      <c r="C98" s="6"/>
      <c r="F98" s="43"/>
      <c r="G98" s="10"/>
      <c r="H98" s="10"/>
      <c r="I98" s="10"/>
      <c r="J98" s="10"/>
      <c r="K98" s="10"/>
      <c r="L98" s="10"/>
    </row>
    <row r="99" spans="1:12" ht="12.75">
      <c r="A99" s="5">
        <v>13</v>
      </c>
      <c r="C99" s="6" t="s">
        <v>59</v>
      </c>
      <c r="I99" s="29"/>
      <c r="J99" s="29"/>
      <c r="K99" s="29"/>
      <c r="L99" s="29"/>
    </row>
    <row r="100" spans="3:12" ht="12.75">
      <c r="C100" s="18" t="s">
        <v>60</v>
      </c>
      <c r="E100" s="7"/>
      <c r="F100" s="7"/>
      <c r="G100" s="7"/>
      <c r="H100" s="7"/>
      <c r="I100" s="29"/>
      <c r="J100" s="29"/>
      <c r="K100" s="29"/>
      <c r="L100" s="29"/>
    </row>
    <row r="102" spans="1:3" ht="12.75">
      <c r="A102" s="5">
        <v>14</v>
      </c>
      <c r="C102" s="6" t="s">
        <v>61</v>
      </c>
    </row>
    <row r="103" spans="3:9" ht="12.75" customHeight="1">
      <c r="C103" s="18" t="s">
        <v>62</v>
      </c>
      <c r="E103" s="18"/>
      <c r="G103" s="18"/>
      <c r="I103" s="18"/>
    </row>
    <row r="105" spans="1:3" ht="12.75">
      <c r="A105" s="5">
        <v>15</v>
      </c>
      <c r="C105" s="6" t="s">
        <v>198</v>
      </c>
    </row>
    <row r="106" spans="3:8" ht="12.75">
      <c r="C106" s="17" t="s">
        <v>199</v>
      </c>
      <c r="E106" s="28"/>
      <c r="F106" s="28"/>
      <c r="G106" s="28"/>
      <c r="H106" s="28"/>
    </row>
    <row r="108" spans="1:3" ht="12.75">
      <c r="A108" s="5">
        <v>16</v>
      </c>
      <c r="C108" s="6" t="s">
        <v>63</v>
      </c>
    </row>
    <row r="109" ht="12.75">
      <c r="C109" s="2" t="s">
        <v>186</v>
      </c>
    </row>
    <row r="111" spans="6:10" ht="12.75">
      <c r="F111" s="4"/>
      <c r="G111" s="6"/>
      <c r="H111" s="45" t="s">
        <v>64</v>
      </c>
      <c r="I111" s="6"/>
      <c r="J111" s="6"/>
    </row>
    <row r="112" spans="6:11" ht="39.75" customHeight="1">
      <c r="F112" s="8" t="s">
        <v>96</v>
      </c>
      <c r="G112" s="8"/>
      <c r="H112" s="46" t="s">
        <v>65</v>
      </c>
      <c r="I112" s="47"/>
      <c r="J112" s="46" t="s">
        <v>66</v>
      </c>
      <c r="K112" s="15"/>
    </row>
    <row r="113" spans="6:11" ht="12.75">
      <c r="F113" s="8" t="s">
        <v>16</v>
      </c>
      <c r="G113" s="8"/>
      <c r="H113" s="8" t="s">
        <v>16</v>
      </c>
      <c r="I113" s="47"/>
      <c r="J113" s="8" t="s">
        <v>16</v>
      </c>
      <c r="K113" s="15"/>
    </row>
    <row r="114" spans="3:11" ht="12.75">
      <c r="C114" s="30" t="s">
        <v>67</v>
      </c>
      <c r="K114" s="15"/>
    </row>
    <row r="115" spans="3:12" ht="12.75">
      <c r="C115" s="32" t="s">
        <v>68</v>
      </c>
      <c r="F115" s="48">
        <v>474804</v>
      </c>
      <c r="G115" s="48"/>
      <c r="H115" s="48">
        <v>17805</v>
      </c>
      <c r="I115" s="48"/>
      <c r="J115" s="49">
        <v>4194098</v>
      </c>
      <c r="K115" s="10"/>
      <c r="L115" s="10"/>
    </row>
    <row r="116" spans="3:12" ht="12.75">
      <c r="C116" s="32" t="s">
        <v>69</v>
      </c>
      <c r="F116" s="48">
        <v>135415</v>
      </c>
      <c r="G116" s="48"/>
      <c r="H116" s="48">
        <v>2847</v>
      </c>
      <c r="I116" s="48"/>
      <c r="J116" s="49">
        <v>374264</v>
      </c>
      <c r="K116" s="10"/>
      <c r="L116" s="10"/>
    </row>
    <row r="117" spans="3:12" ht="12.75">
      <c r="C117" s="32" t="s">
        <v>70</v>
      </c>
      <c r="F117" s="48">
        <v>138140</v>
      </c>
      <c r="G117" s="48"/>
      <c r="H117" s="48">
        <v>866</v>
      </c>
      <c r="I117" s="48"/>
      <c r="J117" s="49">
        <v>150547</v>
      </c>
      <c r="K117" s="10"/>
      <c r="L117" s="10"/>
    </row>
    <row r="118" spans="3:12" ht="12.75">
      <c r="C118" s="32"/>
      <c r="F118" s="50">
        <f>SUM(F115:F117)</f>
        <v>748359</v>
      </c>
      <c r="G118" s="48"/>
      <c r="H118" s="50">
        <f>SUM(H115:H117)</f>
        <v>21518</v>
      </c>
      <c r="I118" s="48"/>
      <c r="J118" s="50">
        <f>SUM(J115:J117)</f>
        <v>4718909</v>
      </c>
      <c r="K118" s="10"/>
      <c r="L118" s="10"/>
    </row>
    <row r="119" spans="3:12" ht="12.75">
      <c r="C119" s="32" t="s">
        <v>71</v>
      </c>
      <c r="F119" s="48">
        <v>29</v>
      </c>
      <c r="G119" s="48"/>
      <c r="H119" s="48">
        <v>550</v>
      </c>
      <c r="I119" s="48"/>
      <c r="J119" s="49">
        <v>74799</v>
      </c>
      <c r="K119" s="10"/>
      <c r="L119" s="10"/>
    </row>
    <row r="120" spans="3:12" ht="13.5" thickBot="1">
      <c r="C120" s="32"/>
      <c r="F120" s="12">
        <f>F119+F118</f>
        <v>748388</v>
      </c>
      <c r="G120" s="10"/>
      <c r="H120" s="12">
        <f>H119+H118</f>
        <v>22068</v>
      </c>
      <c r="I120" s="10"/>
      <c r="J120" s="12">
        <f>J119+J118</f>
        <v>4793708</v>
      </c>
      <c r="K120" s="10"/>
      <c r="L120" s="10"/>
    </row>
    <row r="121" spans="6:12" ht="13.5" thickTop="1">
      <c r="F121" s="51"/>
      <c r="G121" s="48"/>
      <c r="H121" s="48"/>
      <c r="I121" s="48"/>
      <c r="J121" s="49"/>
      <c r="K121" s="10"/>
      <c r="L121" s="10"/>
    </row>
    <row r="122" spans="3:12" ht="12.75">
      <c r="C122" s="30" t="s">
        <v>72</v>
      </c>
      <c r="F122" s="10"/>
      <c r="G122" s="10"/>
      <c r="H122" s="10"/>
      <c r="I122" s="10"/>
      <c r="J122" s="10"/>
      <c r="K122" s="10"/>
      <c r="L122" s="10"/>
    </row>
    <row r="123" spans="3:12" ht="12.75">
      <c r="C123" s="32" t="s">
        <v>73</v>
      </c>
      <c r="F123" s="10">
        <v>614477</v>
      </c>
      <c r="G123" s="10"/>
      <c r="H123" s="10">
        <v>17673</v>
      </c>
      <c r="I123" s="10"/>
      <c r="J123" s="10">
        <v>4408993</v>
      </c>
      <c r="K123" s="10"/>
      <c r="L123" s="10"/>
    </row>
    <row r="124" spans="3:12" ht="12.75">
      <c r="C124" s="32" t="s">
        <v>74</v>
      </c>
      <c r="F124" s="10">
        <v>128467</v>
      </c>
      <c r="G124" s="10"/>
      <c r="H124" s="10">
        <v>4543</v>
      </c>
      <c r="I124" s="10"/>
      <c r="J124" s="10">
        <v>375769</v>
      </c>
      <c r="K124" s="10"/>
      <c r="L124" s="10"/>
    </row>
    <row r="125" spans="3:12" ht="12.75">
      <c r="C125" s="32" t="s">
        <v>75</v>
      </c>
      <c r="F125" s="10">
        <v>5444</v>
      </c>
      <c r="G125" s="10"/>
      <c r="H125" s="10">
        <v>-148</v>
      </c>
      <c r="I125" s="10"/>
      <c r="J125" s="10">
        <v>8946</v>
      </c>
      <c r="K125" s="10"/>
      <c r="L125" s="10"/>
    </row>
    <row r="126" spans="6:12" ht="13.5" thickBot="1">
      <c r="F126" s="12">
        <f>SUM(F123:F125)</f>
        <v>748388</v>
      </c>
      <c r="G126" s="10"/>
      <c r="H126" s="12">
        <f>SUM(H123:H125)</f>
        <v>22068</v>
      </c>
      <c r="I126" s="10"/>
      <c r="J126" s="12">
        <v>4793708</v>
      </c>
      <c r="K126" s="10"/>
      <c r="L126" s="10"/>
    </row>
    <row r="127" spans="11:12" ht="13.5" thickTop="1">
      <c r="K127" s="10"/>
      <c r="L127" s="10"/>
    </row>
    <row r="128" spans="1:12" ht="12.75">
      <c r="A128" s="2">
        <v>17</v>
      </c>
      <c r="C128" s="6" t="s">
        <v>76</v>
      </c>
      <c r="F128" s="10"/>
      <c r="G128" s="10"/>
      <c r="H128" s="10"/>
      <c r="I128" s="10"/>
      <c r="J128" s="10"/>
      <c r="K128" s="10"/>
      <c r="L128" s="10"/>
    </row>
    <row r="129" spans="3:12" ht="12.75">
      <c r="C129" s="28"/>
      <c r="E129" s="28"/>
      <c r="F129" s="52" t="s">
        <v>13</v>
      </c>
      <c r="G129" s="52"/>
      <c r="H129" s="52" t="s">
        <v>77</v>
      </c>
      <c r="I129" s="10"/>
      <c r="J129" s="10"/>
      <c r="K129" s="10"/>
      <c r="L129" s="10"/>
    </row>
    <row r="130" spans="6:12" ht="12.75">
      <c r="F130" s="53" t="s">
        <v>78</v>
      </c>
      <c r="G130" s="53"/>
      <c r="H130" s="53" t="s">
        <v>78</v>
      </c>
      <c r="I130" s="10"/>
      <c r="J130" s="10"/>
      <c r="K130" s="10"/>
      <c r="L130" s="10"/>
    </row>
    <row r="131" spans="6:12" ht="12.75">
      <c r="F131" s="54">
        <v>36707</v>
      </c>
      <c r="G131" s="55"/>
      <c r="H131" s="54">
        <v>36616</v>
      </c>
      <c r="I131" s="10"/>
      <c r="J131" s="10"/>
      <c r="K131" s="10"/>
      <c r="L131" s="10"/>
    </row>
    <row r="132" spans="6:12" ht="12.75">
      <c r="F132" s="56" t="s">
        <v>16</v>
      </c>
      <c r="G132" s="55"/>
      <c r="H132" s="56" t="s">
        <v>16</v>
      </c>
      <c r="I132" s="10"/>
      <c r="J132" s="10"/>
      <c r="K132" s="10"/>
      <c r="L132" s="10"/>
    </row>
    <row r="133" spans="6:12" ht="12.75">
      <c r="F133" s="56"/>
      <c r="G133" s="55"/>
      <c r="H133" s="56"/>
      <c r="I133" s="10"/>
      <c r="J133" s="10"/>
      <c r="K133" s="10"/>
      <c r="L133" s="10"/>
    </row>
    <row r="134" spans="3:12" ht="13.5" thickBot="1">
      <c r="C134" s="2" t="s">
        <v>79</v>
      </c>
      <c r="F134" s="57">
        <v>430694</v>
      </c>
      <c r="G134" s="10"/>
      <c r="H134" s="57">
        <v>317665</v>
      </c>
      <c r="I134" s="10"/>
      <c r="J134" s="10"/>
      <c r="K134" s="10"/>
      <c r="L134" s="58"/>
    </row>
    <row r="135" spans="3:12" ht="18" customHeight="1" thickBot="1" thickTop="1">
      <c r="C135" s="2" t="s">
        <v>80</v>
      </c>
      <c r="F135" s="59">
        <v>47305</v>
      </c>
      <c r="G135" s="10"/>
      <c r="H135" s="59">
        <v>-25237</v>
      </c>
      <c r="I135" s="10"/>
      <c r="J135" s="10"/>
      <c r="K135" s="10"/>
      <c r="L135" s="58"/>
    </row>
    <row r="136" spans="3:12" ht="14.25" hidden="1" thickBot="1" thickTop="1">
      <c r="C136" s="2" t="s">
        <v>81</v>
      </c>
      <c r="F136" s="59">
        <v>42266</v>
      </c>
      <c r="G136" s="10"/>
      <c r="H136" s="59">
        <v>-27482</v>
      </c>
      <c r="I136" s="10"/>
      <c r="J136" s="10"/>
      <c r="K136" s="10"/>
      <c r="L136" s="58"/>
    </row>
    <row r="137" spans="6:8" ht="13.5" thickTop="1">
      <c r="F137" s="48"/>
      <c r="H137" s="48"/>
    </row>
    <row r="138" spans="3:10" ht="54.75" customHeight="1">
      <c r="C138" s="142" t="s">
        <v>208</v>
      </c>
      <c r="D138" s="142"/>
      <c r="E138" s="142"/>
      <c r="F138" s="142"/>
      <c r="G138" s="142"/>
      <c r="H138" s="142"/>
      <c r="I138" s="142"/>
      <c r="J138" s="142"/>
    </row>
    <row r="139" spans="3:10" ht="12.75" customHeight="1">
      <c r="C139" s="134"/>
      <c r="D139" s="134"/>
      <c r="E139" s="134"/>
      <c r="F139" s="134"/>
      <c r="G139" s="134"/>
      <c r="H139" s="134"/>
      <c r="I139" s="134"/>
      <c r="J139" s="134"/>
    </row>
    <row r="140" spans="1:8" ht="12.75">
      <c r="A140" s="2">
        <v>18</v>
      </c>
      <c r="C140" s="6" t="s">
        <v>82</v>
      </c>
      <c r="F140" s="10"/>
      <c r="G140" s="10"/>
      <c r="H140" s="10"/>
    </row>
    <row r="141" spans="3:10" ht="117" customHeight="1">
      <c r="C141" s="141" t="s">
        <v>204</v>
      </c>
      <c r="D141" s="141"/>
      <c r="E141" s="141"/>
      <c r="F141" s="141"/>
      <c r="G141" s="141"/>
      <c r="H141" s="141"/>
      <c r="I141" s="141"/>
      <c r="J141" s="141"/>
    </row>
    <row r="142" spans="3:10" ht="12.75" customHeight="1">
      <c r="C142" s="133"/>
      <c r="D142" s="133"/>
      <c r="E142" s="133"/>
      <c r="F142" s="133"/>
      <c r="G142" s="133"/>
      <c r="H142" s="133"/>
      <c r="I142" s="133"/>
      <c r="J142" s="133"/>
    </row>
    <row r="143" spans="1:3" ht="12.75">
      <c r="A143" s="2">
        <v>19</v>
      </c>
      <c r="C143" s="6" t="s">
        <v>83</v>
      </c>
    </row>
    <row r="144" spans="3:11" ht="57.75" customHeight="1">
      <c r="C144" s="149" t="s">
        <v>205</v>
      </c>
      <c r="D144" s="149"/>
      <c r="E144" s="149"/>
      <c r="F144" s="149"/>
      <c r="G144" s="149"/>
      <c r="H144" s="149"/>
      <c r="I144" s="149"/>
      <c r="J144" s="149"/>
      <c r="K144" s="60"/>
    </row>
    <row r="145" spans="3:11" ht="11.25" customHeight="1">
      <c r="C145" s="132"/>
      <c r="D145" s="132"/>
      <c r="E145" s="132"/>
      <c r="F145" s="132"/>
      <c r="G145" s="132"/>
      <c r="H145" s="132"/>
      <c r="I145" s="132"/>
      <c r="J145" s="132"/>
      <c r="K145" s="60"/>
    </row>
    <row r="146" spans="1:3" ht="12.75">
      <c r="A146" s="2">
        <v>20</v>
      </c>
      <c r="C146" s="6" t="s">
        <v>84</v>
      </c>
    </row>
    <row r="147" ht="12.75">
      <c r="C147" s="2" t="s">
        <v>85</v>
      </c>
    </row>
    <row r="149" spans="1:3" ht="12.75">
      <c r="A149" s="2">
        <v>21</v>
      </c>
      <c r="C149" s="6" t="s">
        <v>86</v>
      </c>
    </row>
    <row r="150" spans="3:10" ht="12.75" customHeight="1">
      <c r="C150" s="128" t="s">
        <v>193</v>
      </c>
      <c r="D150" s="61"/>
      <c r="E150" s="61"/>
      <c r="F150" s="61"/>
      <c r="G150" s="61"/>
      <c r="H150" s="61"/>
      <c r="I150" s="61"/>
      <c r="J150" s="61"/>
    </row>
    <row r="151" spans="3:10" ht="12.75">
      <c r="C151" s="61"/>
      <c r="D151" s="61"/>
      <c r="E151" s="61"/>
      <c r="F151" s="61"/>
      <c r="G151" s="61"/>
      <c r="H151" s="61"/>
      <c r="I151" s="61"/>
      <c r="J151" s="61"/>
    </row>
    <row r="152" spans="1:10" ht="12.75">
      <c r="A152" s="2">
        <v>22</v>
      </c>
      <c r="C152" s="6" t="s">
        <v>189</v>
      </c>
      <c r="D152" s="61"/>
      <c r="E152" s="61"/>
      <c r="F152" s="61"/>
      <c r="G152" s="61"/>
      <c r="H152" s="61"/>
      <c r="I152" s="61"/>
      <c r="J152" s="61"/>
    </row>
    <row r="153" spans="3:10" ht="39" customHeight="1">
      <c r="C153" s="143" t="s">
        <v>210</v>
      </c>
      <c r="D153" s="147"/>
      <c r="E153" s="147"/>
      <c r="F153" s="147"/>
      <c r="G153" s="147"/>
      <c r="H153" s="147"/>
      <c r="I153" s="147"/>
      <c r="J153" s="147"/>
    </row>
    <row r="154" spans="3:10" ht="39" customHeight="1">
      <c r="C154" s="130"/>
      <c r="D154" s="131"/>
      <c r="E154" s="131"/>
      <c r="F154" s="131"/>
      <c r="G154" s="131"/>
      <c r="H154" s="131"/>
      <c r="I154" s="131"/>
      <c r="J154" s="131"/>
    </row>
    <row r="155" spans="3:10" ht="39" customHeight="1">
      <c r="C155" s="130"/>
      <c r="D155" s="131"/>
      <c r="E155" s="131"/>
      <c r="F155" s="131"/>
      <c r="G155" s="131"/>
      <c r="H155" s="131"/>
      <c r="I155" s="131"/>
      <c r="J155" s="131"/>
    </row>
    <row r="156" spans="4:10" ht="12.75">
      <c r="D156" s="61"/>
      <c r="E156" s="61"/>
      <c r="F156" s="61"/>
      <c r="G156" s="61"/>
      <c r="H156" s="61"/>
      <c r="I156" s="61"/>
      <c r="J156" s="61"/>
    </row>
    <row r="157" spans="3:10" ht="12.75">
      <c r="C157" s="2" t="s">
        <v>87</v>
      </c>
      <c r="D157" s="61"/>
      <c r="E157" s="61"/>
      <c r="F157" s="61"/>
      <c r="G157" s="61"/>
      <c r="H157" s="61"/>
      <c r="I157" s="61"/>
      <c r="J157" s="61"/>
    </row>
    <row r="160" ht="12.75">
      <c r="C160" s="30"/>
    </row>
  </sheetData>
  <mergeCells count="20">
    <mergeCell ref="C153:J153"/>
    <mergeCell ref="C57:J57"/>
    <mergeCell ref="C56:J56"/>
    <mergeCell ref="C51:J51"/>
    <mergeCell ref="D52:J52"/>
    <mergeCell ref="D53:J53"/>
    <mergeCell ref="D54:J54"/>
    <mergeCell ref="C58:J58"/>
    <mergeCell ref="C64:J64"/>
    <mergeCell ref="C144:J144"/>
    <mergeCell ref="C141:J141"/>
    <mergeCell ref="C138:J138"/>
    <mergeCell ref="C67:J67"/>
    <mergeCell ref="C9:J9"/>
    <mergeCell ref="D55:J55"/>
    <mergeCell ref="C29:J29"/>
    <mergeCell ref="C35:J35"/>
    <mergeCell ref="D38:J38"/>
    <mergeCell ref="C60:J60"/>
    <mergeCell ref="C61:J61"/>
  </mergeCells>
  <printOptions horizontalCentered="1"/>
  <pageMargins left="0" right="0" top="0.75" bottom="0.45" header="0.25" footer="0.35"/>
  <pageSetup blackAndWhite="1" fitToHeight="3" fitToWidth="3" horizontalDpi="600" verticalDpi="600" orientation="portrait" paperSize="9" scale="97" r:id="rId2"/>
  <headerFooter alignWithMargins="0">
    <oddFooter>&amp;C&amp;"CG Times,Regular"&amp;P+2</oddFooter>
  </headerFooter>
  <rowBreaks count="3" manualBreakCount="3">
    <brk id="49" max="9" man="1"/>
    <brk id="68" max="9" man="1"/>
    <brk id="12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Au-Ka Meng</dc:creator>
  <cp:keywords/>
  <dc:description/>
  <cp:lastModifiedBy>Chin Tze Neng</cp:lastModifiedBy>
  <cp:lastPrinted>2000-08-29T10:41:37Z</cp:lastPrinted>
  <dcterms:created xsi:type="dcterms:W3CDTF">2000-08-23T04:49:37Z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